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or/GoogleDriveWork/teaching/Excel-2024/data/"/>
    </mc:Choice>
  </mc:AlternateContent>
  <xr:revisionPtr revIDLastSave="0" documentId="13_ncr:1_{66E0271E-DA4F-E642-B70D-C674FB2B60D5}" xr6:coauthVersionLast="47" xr6:coauthVersionMax="47" xr10:uidLastSave="{00000000-0000-0000-0000-000000000000}"/>
  <bookViews>
    <workbookView xWindow="0" yWindow="880" windowWidth="27200" windowHeight="16360" xr2:uid="{83D491CA-9CD7-4F88-8AA6-D8E1971694EB}"/>
  </bookViews>
  <sheets>
    <sheet name="info" sheetId="1" r:id="rId1"/>
    <sheet name="info-solution" sheetId="8" r:id="rId2"/>
    <sheet name="info-solution2" sheetId="5" r:id="rId3"/>
    <sheet name="results" sheetId="2" r:id="rId4"/>
    <sheet name="results-solution" sheetId="6" r:id="rId5"/>
    <sheet name="results-solution2" sheetId="7" r:id="rId6"/>
    <sheet name="summary" sheetId="3" r:id="rId7"/>
    <sheet name="summary-solution" sheetId="4" r:id="rId8"/>
    <sheet name="refs-example" sheetId="11" r:id="rId9"/>
    <sheet name="times-table" sheetId="9" r:id="rId10"/>
    <sheet name="times-table-solution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2" i="6"/>
  <c r="H6" i="11"/>
  <c r="G6" i="11"/>
  <c r="F6" i="11"/>
  <c r="H5" i="11"/>
  <c r="G5" i="11"/>
  <c r="F5" i="11"/>
  <c r="H4" i="11"/>
  <c r="G4" i="11"/>
  <c r="F4" i="11"/>
  <c r="H3" i="11"/>
  <c r="G3" i="11"/>
  <c r="F3" i="11"/>
  <c r="H2" i="11"/>
  <c r="G2" i="11"/>
  <c r="F2" i="11"/>
  <c r="H1" i="11"/>
  <c r="G1" i="11"/>
  <c r="F1" i="11"/>
  <c r="A4" i="11"/>
  <c r="A5" i="11" s="1"/>
  <c r="A6" i="11" s="1"/>
  <c r="A7" i="11" s="1"/>
  <c r="A8" i="11" s="1"/>
  <c r="A9" i="11" s="1"/>
  <c r="A10" i="11" s="1"/>
  <c r="D3" i="11"/>
  <c r="D4" i="11" s="1"/>
  <c r="D5" i="11" s="1"/>
  <c r="D6" i="11" s="1"/>
  <c r="D7" i="11" s="1"/>
  <c r="D8" i="11" s="1"/>
  <c r="D9" i="11" s="1"/>
  <c r="D10" i="11" s="1"/>
  <c r="C3" i="11"/>
  <c r="C4" i="11" s="1"/>
  <c r="C5" i="11" s="1"/>
  <c r="C6" i="11" s="1"/>
  <c r="C7" i="11" s="1"/>
  <c r="C8" i="11" s="1"/>
  <c r="C9" i="11" s="1"/>
  <c r="C10" i="11" s="1"/>
  <c r="A3" i="11"/>
  <c r="D2" i="11"/>
  <c r="C2" i="11"/>
  <c r="B2" i="11"/>
  <c r="B3" i="11" s="1"/>
  <c r="B4" i="11" s="1"/>
  <c r="B5" i="11" s="1"/>
  <c r="B6" i="11" s="1"/>
  <c r="B7" i="11" s="1"/>
  <c r="B8" i="11" s="1"/>
  <c r="B9" i="11" s="1"/>
  <c r="B10" i="11" s="1"/>
  <c r="A2" i="11"/>
  <c r="F3" i="6"/>
  <c r="F4" i="6"/>
  <c r="F5" i="6"/>
  <c r="G5" i="6"/>
  <c r="F6" i="6"/>
  <c r="F7" i="6"/>
  <c r="G7" i="6"/>
  <c r="H10" i="6"/>
  <c r="F2" i="6"/>
  <c r="I12" i="8"/>
  <c r="H12" i="8"/>
  <c r="G12" i="8"/>
  <c r="I11" i="8"/>
  <c r="H11" i="8"/>
  <c r="G11" i="8"/>
  <c r="I10" i="8"/>
  <c r="H10" i="8"/>
  <c r="G10" i="8"/>
  <c r="I9" i="8"/>
  <c r="H9" i="8"/>
  <c r="G9" i="8"/>
  <c r="I8" i="8"/>
  <c r="H8" i="8"/>
  <c r="G8" i="8"/>
  <c r="I7" i="8"/>
  <c r="H7" i="8"/>
  <c r="G7" i="8"/>
  <c r="I6" i="8"/>
  <c r="H6" i="8"/>
  <c r="G6" i="8"/>
  <c r="I5" i="8"/>
  <c r="H5" i="8"/>
  <c r="G5" i="8"/>
  <c r="I4" i="8"/>
  <c r="H4" i="8"/>
  <c r="G4" i="8"/>
  <c r="I3" i="8"/>
  <c r="H3" i="8"/>
  <c r="G3" i="8"/>
  <c r="I2" i="8"/>
  <c r="H2" i="8"/>
  <c r="G2" i="8"/>
  <c r="C12" i="8"/>
  <c r="C11" i="8"/>
  <c r="C10" i="8"/>
  <c r="C9" i="8"/>
  <c r="C8" i="8"/>
  <c r="C7" i="8"/>
  <c r="C6" i="8"/>
  <c r="C5" i="8"/>
  <c r="C4" i="8"/>
  <c r="C3" i="8"/>
  <c r="C2" i="8"/>
  <c r="D14" i="7"/>
  <c r="C14" i="7"/>
  <c r="F3" i="7" s="1"/>
  <c r="B14" i="7"/>
  <c r="E3" i="7" s="1"/>
  <c r="D13" i="7"/>
  <c r="G3" i="7" s="1"/>
  <c r="C13" i="7"/>
  <c r="F10" i="7" s="1"/>
  <c r="B13" i="7"/>
  <c r="G12" i="7"/>
  <c r="F12" i="7"/>
  <c r="G9" i="7"/>
  <c r="G8" i="7"/>
  <c r="G5" i="7"/>
  <c r="G2" i="7"/>
  <c r="E14" i="6"/>
  <c r="D14" i="6"/>
  <c r="C14" i="6"/>
  <c r="F10" i="6" s="1"/>
  <c r="E13" i="6"/>
  <c r="H7" i="6" s="1"/>
  <c r="D13" i="6"/>
  <c r="G4" i="6" s="1"/>
  <c r="C13" i="6"/>
  <c r="F11" i="6" s="1"/>
  <c r="I12" i="5"/>
  <c r="H12" i="5"/>
  <c r="G12" i="5"/>
  <c r="I11" i="5"/>
  <c r="H11" i="5"/>
  <c r="G11" i="5"/>
  <c r="I10" i="5"/>
  <c r="H10" i="5"/>
  <c r="G10" i="5"/>
  <c r="I9" i="5"/>
  <c r="H9" i="5"/>
  <c r="G9" i="5"/>
  <c r="I8" i="5"/>
  <c r="H8" i="5"/>
  <c r="G8" i="5"/>
  <c r="I7" i="5"/>
  <c r="H7" i="5"/>
  <c r="G7" i="5"/>
  <c r="I6" i="5"/>
  <c r="H6" i="5"/>
  <c r="G6" i="5"/>
  <c r="I5" i="5"/>
  <c r="H5" i="5"/>
  <c r="G5" i="5"/>
  <c r="I4" i="5"/>
  <c r="H4" i="5"/>
  <c r="G4" i="5"/>
  <c r="I3" i="5"/>
  <c r="H3" i="5"/>
  <c r="G3" i="5"/>
  <c r="I2" i="5"/>
  <c r="H2" i="5"/>
  <c r="G2" i="5"/>
  <c r="C3" i="5"/>
  <c r="C4" i="5"/>
  <c r="C5" i="5"/>
  <c r="C6" i="5"/>
  <c r="C7" i="5"/>
  <c r="C8" i="5"/>
  <c r="C9" i="5"/>
  <c r="C10" i="5"/>
  <c r="C11" i="5"/>
  <c r="C12" i="5"/>
  <c r="C2" i="5"/>
  <c r="H7" i="4"/>
  <c r="M7" i="4" s="1"/>
  <c r="H6" i="4"/>
  <c r="N6" i="4" s="1"/>
  <c r="H5" i="4"/>
  <c r="N5" i="4" s="1"/>
  <c r="H4" i="4"/>
  <c r="G8" i="4"/>
  <c r="G15" i="4" s="1"/>
  <c r="F8" i="4"/>
  <c r="F15" i="4" s="1"/>
  <c r="E8" i="4"/>
  <c r="E15" i="4" s="1"/>
  <c r="D8" i="4"/>
  <c r="D15" i="4" s="1"/>
  <c r="N7" i="4"/>
  <c r="L7" i="4"/>
  <c r="K7" i="4"/>
  <c r="L6" i="4"/>
  <c r="K6" i="4"/>
  <c r="M4" i="4"/>
  <c r="L4" i="4"/>
  <c r="K4" i="4"/>
  <c r="D14" i="2"/>
  <c r="C14" i="2"/>
  <c r="B14" i="2"/>
  <c r="D13" i="2"/>
  <c r="C13" i="2"/>
  <c r="B13" i="2"/>
  <c r="C2" i="1"/>
  <c r="G10" i="6" l="1"/>
  <c r="H6" i="6"/>
  <c r="G3" i="6"/>
  <c r="H9" i="6"/>
  <c r="H12" i="6"/>
  <c r="G9" i="6"/>
  <c r="G12" i="6"/>
  <c r="F9" i="6"/>
  <c r="H5" i="6"/>
  <c r="F12" i="6"/>
  <c r="H8" i="6"/>
  <c r="H11" i="6"/>
  <c r="G8" i="6"/>
  <c r="G11" i="6"/>
  <c r="F8" i="6"/>
  <c r="H4" i="6"/>
  <c r="H3" i="6"/>
  <c r="G2" i="6"/>
  <c r="H2" i="6"/>
  <c r="G6" i="6"/>
  <c r="E7" i="7"/>
  <c r="E2" i="7"/>
  <c r="E4" i="7"/>
  <c r="F7" i="7"/>
  <c r="G10" i="7"/>
  <c r="F4" i="7"/>
  <c r="G7" i="7"/>
  <c r="E11" i="7"/>
  <c r="G4" i="7"/>
  <c r="E8" i="7"/>
  <c r="F11" i="7"/>
  <c r="E5" i="7"/>
  <c r="F8" i="7"/>
  <c r="G11" i="7"/>
  <c r="F5" i="7"/>
  <c r="E12" i="7"/>
  <c r="F2" i="7"/>
  <c r="E9" i="7"/>
  <c r="E6" i="7"/>
  <c r="F9" i="7"/>
  <c r="F6" i="7"/>
  <c r="G6" i="7"/>
  <c r="E10" i="7"/>
  <c r="E12" i="4"/>
  <c r="E13" i="4"/>
  <c r="E14" i="4"/>
  <c r="F12" i="4"/>
  <c r="F13" i="4"/>
  <c r="F14" i="4"/>
  <c r="K5" i="4"/>
  <c r="M6" i="4"/>
  <c r="G12" i="4"/>
  <c r="G13" i="4"/>
  <c r="G14" i="4"/>
  <c r="L5" i="4"/>
  <c r="H8" i="4"/>
  <c r="D12" i="4"/>
  <c r="D13" i="4"/>
  <c r="D14" i="4"/>
  <c r="M5" i="4"/>
  <c r="N4" i="4"/>
  <c r="L15" i="4" l="1"/>
  <c r="K15" i="4"/>
  <c r="K14" i="4"/>
  <c r="K13" i="4"/>
  <c r="K12" i="4"/>
  <c r="N15" i="4"/>
  <c r="N14" i="4"/>
  <c r="N13" i="4"/>
  <c r="N12" i="4"/>
  <c r="M15" i="4"/>
  <c r="M14" i="4"/>
  <c r="M13" i="4"/>
  <c r="M12" i="4"/>
  <c r="L14" i="4"/>
  <c r="L13" i="4"/>
  <c r="L12" i="4"/>
</calcChain>
</file>

<file path=xl/sharedStrings.xml><?xml version="1.0" encoding="utf-8"?>
<sst xmlns="http://schemas.openxmlformats.org/spreadsheetml/2006/main" count="136" uniqueCount="33">
  <si>
    <t>ID</t>
  </si>
  <si>
    <t>age (m)</t>
  </si>
  <si>
    <t>child height (in)</t>
  </si>
  <si>
    <t>father height (in)</t>
  </si>
  <si>
    <t>mother height (in)</t>
  </si>
  <si>
    <t>age (y)</t>
  </si>
  <si>
    <t>child height (cm)</t>
  </si>
  <si>
    <t>father height (cm)</t>
  </si>
  <si>
    <t>mother height (cm)</t>
  </si>
  <si>
    <t>cm per inch:</t>
  </si>
  <si>
    <t>test1</t>
  </si>
  <si>
    <t>test2</t>
  </si>
  <si>
    <t>test3</t>
  </si>
  <si>
    <t>Average</t>
  </si>
  <si>
    <t>St.dev</t>
  </si>
  <si>
    <t>z(test1)</t>
  </si>
  <si>
    <t>z(test2)</t>
  </si>
  <si>
    <t>z(test3)</t>
  </si>
  <si>
    <t>Group</t>
  </si>
  <si>
    <t>#1</t>
  </si>
  <si>
    <t>#2</t>
  </si>
  <si>
    <t>#3</t>
  </si>
  <si>
    <t>#4</t>
  </si>
  <si>
    <t>A</t>
  </si>
  <si>
    <t>B</t>
  </si>
  <si>
    <t>C</t>
  </si>
  <si>
    <t>D</t>
  </si>
  <si>
    <t>% of each column</t>
  </si>
  <si>
    <t>% of each row</t>
  </si>
  <si>
    <t>% of total</t>
  </si>
  <si>
    <t>Sum</t>
  </si>
  <si>
    <t>Test time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</si>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</sst>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4" borderId="1" xfId="1" applyNumberFormat="1" applyFont="1" applyFill="1" applyBorder="1" applyAlignment="1">
      <alignment horizontal="center"/>
    </xf>
    <xf numFmtId="165" fontId="0" fillId="5" borderId="1" xfId="1" applyNumberFormat="1" applyFont="1" applyFill="1" applyBorder="1" applyAlignment="1">
      <alignment horizontal="center"/>
    </xf>
    <xf numFmtId="165" fontId="0" fillId="3" borderId="1" xfId="1" applyNumberFormat="1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165" fontId="0" fillId="5" borderId="29" xfId="1" applyNumberFormat="1" applyFont="1" applyFill="1" applyBorder="1" applyAlignment="1">
      <alignment horizontal="center"/>
    </xf>
    <xf numFmtId="165" fontId="0" fillId="5" borderId="30" xfId="1" applyNumberFormat="1" applyFont="1" applyFill="1" applyBorder="1" applyAlignment="1">
      <alignment horizontal="center"/>
    </xf>
    <xf numFmtId="165" fontId="0" fillId="5" borderId="31" xfId="1" applyNumberFormat="1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65" fontId="0" fillId="5" borderId="39" xfId="1" applyNumberFormat="1" applyFont="1" applyFill="1" applyBorder="1" applyAlignment="1">
      <alignment horizontal="center"/>
    </xf>
    <xf numFmtId="165" fontId="0" fillId="5" borderId="40" xfId="1" applyNumberFormat="1" applyFont="1" applyFill="1" applyBorder="1" applyAlignment="1">
      <alignment horizontal="center"/>
    </xf>
    <xf numFmtId="165" fontId="0" fillId="5" borderId="41" xfId="1" applyNumberFormat="1" applyFont="1" applyFill="1" applyBorder="1" applyAlignment="1">
      <alignment horizontal="center"/>
    </xf>
    <xf numFmtId="165" fontId="0" fillId="5" borderId="42" xfId="1" applyNumberFormat="1" applyFont="1" applyFill="1" applyBorder="1" applyAlignment="1">
      <alignment horizontal="center"/>
    </xf>
    <xf numFmtId="165" fontId="0" fillId="5" borderId="43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center" vertical="center" textRotation="90"/>
    </xf>
    <xf numFmtId="0" fontId="2" fillId="0" borderId="24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98CEA-5B06-4941-9F0D-57C6AC63DB84}">
  <dimension ref="A1:M12"/>
  <sheetViews>
    <sheetView tabSelected="1" zoomScale="120" zoomScaleNormal="12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3" width="9" style="3"/>
    <col min="4" max="5" width="14.83203125" style="3" customWidth="1"/>
    <col min="6" max="6" width="16" style="3" customWidth="1"/>
    <col min="7" max="7" width="14.83203125" style="3" customWidth="1"/>
    <col min="8" max="9" width="16.33203125" style="3" customWidth="1"/>
    <col min="12" max="12" width="10.33203125" bestFit="1" customWidth="1"/>
  </cols>
  <sheetData>
    <row r="1" spans="1:13" s="1" customFormat="1" x14ac:dyDescent="0.2">
      <c r="A1" s="2" t="s">
        <v>0</v>
      </c>
      <c r="B1" s="2" t="s">
        <v>1</v>
      </c>
      <c r="C1" s="2" t="s">
        <v>5</v>
      </c>
      <c r="D1" s="2" t="s">
        <v>2</v>
      </c>
      <c r="E1" s="2" t="s">
        <v>3</v>
      </c>
      <c r="F1" s="2" t="s">
        <v>4</v>
      </c>
      <c r="G1" s="2" t="s">
        <v>6</v>
      </c>
      <c r="H1" s="2" t="s">
        <v>7</v>
      </c>
      <c r="I1" s="2" t="s">
        <v>8</v>
      </c>
      <c r="L1" t="s">
        <v>9</v>
      </c>
      <c r="M1" s="5">
        <v>2.54</v>
      </c>
    </row>
    <row r="2" spans="1:13" x14ac:dyDescent="0.2">
      <c r="A2" s="3">
        <v>10</v>
      </c>
      <c r="B2" s="3">
        <v>92</v>
      </c>
      <c r="C2" s="4">
        <f>B2/12</f>
        <v>7.666666666666667</v>
      </c>
      <c r="D2" s="3">
        <v>47.6</v>
      </c>
      <c r="E2" s="3">
        <v>68.2</v>
      </c>
      <c r="F2" s="3">
        <v>68.099999999999994</v>
      </c>
    </row>
    <row r="3" spans="1:13" x14ac:dyDescent="0.2">
      <c r="A3" s="3">
        <v>11</v>
      </c>
      <c r="B3" s="3">
        <v>98</v>
      </c>
      <c r="C3" s="4"/>
      <c r="D3" s="3">
        <v>48.2</v>
      </c>
      <c r="E3" s="3">
        <v>75.5</v>
      </c>
      <c r="F3" s="3">
        <v>73.3</v>
      </c>
    </row>
    <row r="4" spans="1:13" x14ac:dyDescent="0.2">
      <c r="A4" s="3">
        <v>12</v>
      </c>
      <c r="B4" s="3">
        <v>90</v>
      </c>
      <c r="C4" s="4"/>
      <c r="D4" s="3">
        <v>46.1</v>
      </c>
      <c r="E4" s="3">
        <v>66.900000000000006</v>
      </c>
      <c r="F4" s="3">
        <v>72.2</v>
      </c>
    </row>
    <row r="5" spans="1:13" x14ac:dyDescent="0.2">
      <c r="A5" s="3">
        <v>13</v>
      </c>
      <c r="B5" s="3">
        <v>101</v>
      </c>
      <c r="C5" s="4"/>
      <c r="D5" s="3">
        <v>53</v>
      </c>
      <c r="E5" s="3">
        <v>67.5</v>
      </c>
      <c r="F5" s="3">
        <v>67</v>
      </c>
    </row>
    <row r="6" spans="1:13" x14ac:dyDescent="0.2">
      <c r="A6" s="3">
        <v>14</v>
      </c>
      <c r="B6" s="3">
        <v>99</v>
      </c>
      <c r="C6" s="4"/>
      <c r="D6" s="3">
        <v>51.9</v>
      </c>
      <c r="E6" s="3">
        <v>70.099999999999994</v>
      </c>
      <c r="F6" s="3">
        <v>68.099999999999994</v>
      </c>
    </row>
    <row r="7" spans="1:13" x14ac:dyDescent="0.2">
      <c r="A7" s="3">
        <v>15</v>
      </c>
      <c r="B7" s="3">
        <v>99</v>
      </c>
      <c r="C7" s="4"/>
      <c r="D7" s="3">
        <v>51.5</v>
      </c>
      <c r="E7" s="3">
        <v>73.3</v>
      </c>
      <c r="F7" s="3">
        <v>72.8</v>
      </c>
    </row>
    <row r="8" spans="1:13" x14ac:dyDescent="0.2">
      <c r="A8" s="3">
        <v>16</v>
      </c>
      <c r="B8" s="3">
        <v>97</v>
      </c>
      <c r="C8" s="4"/>
      <c r="D8" s="3">
        <v>55.2</v>
      </c>
      <c r="E8" s="3">
        <v>75.5</v>
      </c>
      <c r="F8" s="3">
        <v>73.400000000000006</v>
      </c>
    </row>
    <row r="9" spans="1:13" x14ac:dyDescent="0.2">
      <c r="A9" s="3">
        <v>17</v>
      </c>
      <c r="B9" s="3">
        <v>92</v>
      </c>
      <c r="C9" s="4"/>
      <c r="D9" s="3">
        <v>49.3</v>
      </c>
      <c r="E9" s="3">
        <v>68.2</v>
      </c>
      <c r="F9" s="3">
        <v>69</v>
      </c>
    </row>
    <row r="10" spans="1:13" x14ac:dyDescent="0.2">
      <c r="A10" s="3">
        <v>18</v>
      </c>
      <c r="B10" s="3">
        <v>95</v>
      </c>
      <c r="C10" s="4"/>
      <c r="D10" s="3">
        <v>44.6</v>
      </c>
      <c r="E10" s="3">
        <v>72.599999999999994</v>
      </c>
      <c r="F10" s="3">
        <v>70.05</v>
      </c>
    </row>
    <row r="11" spans="1:13" x14ac:dyDescent="0.2">
      <c r="A11" s="3">
        <v>19</v>
      </c>
      <c r="B11" s="3">
        <v>102</v>
      </c>
      <c r="C11" s="4"/>
      <c r="D11" s="3">
        <v>55.1</v>
      </c>
      <c r="E11" s="3">
        <v>74.2</v>
      </c>
      <c r="F11" s="3">
        <v>69.900000000000006</v>
      </c>
    </row>
    <row r="12" spans="1:13" x14ac:dyDescent="0.2">
      <c r="A12" s="3">
        <v>20</v>
      </c>
      <c r="B12" s="3">
        <v>90</v>
      </c>
      <c r="C12" s="4"/>
      <c r="D12" s="3">
        <v>50.8</v>
      </c>
      <c r="E12" s="3">
        <v>75.099999999999994</v>
      </c>
      <c r="F12" s="3">
        <v>73.099999999999994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27D4-F170-D440-A1EB-09044D0BCAFD}">
  <dimension ref="B2:L12"/>
  <sheetViews>
    <sheetView workbookViewId="0">
      <selection activeCell="C3" sqref="C3"/>
    </sheetView>
  </sheetViews>
  <sheetFormatPr baseColWidth="10" defaultColWidth="10.6640625" defaultRowHeight="15" x14ac:dyDescent="0.2"/>
  <cols>
    <col min="1" max="1" width="5.1640625" customWidth="1"/>
    <col min="2" max="12" width="5.5" style="3" customWidth="1"/>
  </cols>
  <sheetData>
    <row r="2" spans="2:12" x14ac:dyDescent="0.2">
      <c r="B2" s="38"/>
      <c r="C2" s="38">
        <v>1</v>
      </c>
      <c r="D2" s="38">
        <v>2</v>
      </c>
      <c r="E2" s="38">
        <v>3</v>
      </c>
      <c r="F2" s="38">
        <v>4</v>
      </c>
      <c r="G2" s="38">
        <v>5</v>
      </c>
      <c r="H2" s="38">
        <v>6</v>
      </c>
      <c r="I2" s="38">
        <v>7</v>
      </c>
      <c r="J2" s="38">
        <v>8</v>
      </c>
      <c r="K2" s="38">
        <v>9</v>
      </c>
      <c r="L2" s="38">
        <v>10</v>
      </c>
    </row>
    <row r="3" spans="2:12" x14ac:dyDescent="0.2">
      <c r="B3" s="38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x14ac:dyDescent="0.2">
      <c r="B4" s="38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2:12" x14ac:dyDescent="0.2">
      <c r="B5" s="38">
        <v>3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2:12" x14ac:dyDescent="0.2">
      <c r="B6" s="38">
        <v>4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2:12" x14ac:dyDescent="0.2">
      <c r="B7" s="38">
        <v>5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2:12" x14ac:dyDescent="0.2">
      <c r="B8" s="38">
        <v>6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12" x14ac:dyDescent="0.2">
      <c r="B9" s="38">
        <v>7</v>
      </c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12" x14ac:dyDescent="0.2">
      <c r="B10" s="38">
        <v>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2:12" x14ac:dyDescent="0.2">
      <c r="B11" s="38">
        <v>9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2:12" x14ac:dyDescent="0.2">
      <c r="B12" s="38">
        <v>10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6DC2-CE36-0D40-B7AF-BE1533B94AA3}">
  <dimension ref="B2:L12"/>
  <sheetViews>
    <sheetView workbookViewId="0">
      <selection activeCell="B2" sqref="B2"/>
    </sheetView>
  </sheetViews>
  <sheetFormatPr baseColWidth="10" defaultColWidth="10.6640625" defaultRowHeight="15" x14ac:dyDescent="0.2"/>
  <cols>
    <col min="1" max="1" width="5.1640625" customWidth="1"/>
    <col min="2" max="12" width="5.5" style="3" customWidth="1"/>
  </cols>
  <sheetData>
    <row r="2" spans="2:12" x14ac:dyDescent="0.2">
      <c r="B2" s="38"/>
      <c r="C2" s="38">
        <v>1</v>
      </c>
      <c r="D2" s="38">
        <v>2</v>
      </c>
      <c r="E2" s="38">
        <v>3</v>
      </c>
      <c r="F2" s="38">
        <v>4</v>
      </c>
      <c r="G2" s="38">
        <v>5</v>
      </c>
      <c r="H2" s="38">
        <v>6</v>
      </c>
      <c r="I2" s="38">
        <v>7</v>
      </c>
      <c r="J2" s="38">
        <v>8</v>
      </c>
      <c r="K2" s="38">
        <v>9</v>
      </c>
      <c r="L2" s="38">
        <v>10</v>
      </c>
    </row>
    <row r="3" spans="2:12" x14ac:dyDescent="0.2">
      <c r="B3" s="38">
        <v>1</v>
      </c>
      <c r="C3" s="39">
        <v>1</v>
      </c>
      <c r="D3" s="39">
        <v>2</v>
      </c>
      <c r="E3" s="39">
        <v>3</v>
      </c>
      <c r="F3" s="39">
        <v>4</v>
      </c>
      <c r="G3" s="39">
        <v>5</v>
      </c>
      <c r="H3" s="39">
        <v>6</v>
      </c>
      <c r="I3" s="39">
        <v>7</v>
      </c>
      <c r="J3" s="39">
        <v>8</v>
      </c>
      <c r="K3" s="39">
        <v>9</v>
      </c>
      <c r="L3" s="39">
        <v>10</v>
      </c>
    </row>
    <row r="4" spans="2:12" x14ac:dyDescent="0.2">
      <c r="B4" s="38">
        <v>2</v>
      </c>
      <c r="C4" s="39">
        <v>2</v>
      </c>
      <c r="D4" s="39">
        <v>4</v>
      </c>
      <c r="E4" s="39">
        <v>6</v>
      </c>
      <c r="F4" s="39">
        <v>8</v>
      </c>
      <c r="G4" s="39">
        <v>10</v>
      </c>
      <c r="H4" s="39">
        <v>12</v>
      </c>
      <c r="I4" s="39">
        <v>14</v>
      </c>
      <c r="J4" s="39">
        <v>16</v>
      </c>
      <c r="K4" s="39">
        <v>18</v>
      </c>
      <c r="L4" s="39">
        <v>20</v>
      </c>
    </row>
    <row r="5" spans="2:12" x14ac:dyDescent="0.2">
      <c r="B5" s="38">
        <v>3</v>
      </c>
      <c r="C5" s="39">
        <v>3</v>
      </c>
      <c r="D5" s="39">
        <v>6</v>
      </c>
      <c r="E5" s="39">
        <v>9</v>
      </c>
      <c r="F5" s="39">
        <v>12</v>
      </c>
      <c r="G5" s="39">
        <v>15</v>
      </c>
      <c r="H5" s="39">
        <v>18</v>
      </c>
      <c r="I5" s="39">
        <v>21</v>
      </c>
      <c r="J5" s="39">
        <v>24</v>
      </c>
      <c r="K5" s="39">
        <v>27</v>
      </c>
      <c r="L5" s="39">
        <v>30</v>
      </c>
    </row>
    <row r="6" spans="2:12" x14ac:dyDescent="0.2">
      <c r="B6" s="38">
        <v>4</v>
      </c>
      <c r="C6" s="39">
        <v>4</v>
      </c>
      <c r="D6" s="39">
        <v>8</v>
      </c>
      <c r="E6" s="39">
        <v>12</v>
      </c>
      <c r="F6" s="39">
        <v>16</v>
      </c>
      <c r="G6" s="39">
        <v>20</v>
      </c>
      <c r="H6" s="39">
        <v>24</v>
      </c>
      <c r="I6" s="39">
        <v>28</v>
      </c>
      <c r="J6" s="39">
        <v>32</v>
      </c>
      <c r="K6" s="39">
        <v>36</v>
      </c>
      <c r="L6" s="39">
        <v>40</v>
      </c>
    </row>
    <row r="7" spans="2:12" x14ac:dyDescent="0.2">
      <c r="B7" s="38">
        <v>5</v>
      </c>
      <c r="C7" s="39">
        <v>5</v>
      </c>
      <c r="D7" s="39">
        <v>10</v>
      </c>
      <c r="E7" s="39">
        <v>15</v>
      </c>
      <c r="F7" s="39">
        <v>20</v>
      </c>
      <c r="G7" s="39">
        <v>25</v>
      </c>
      <c r="H7" s="39">
        <v>30</v>
      </c>
      <c r="I7" s="39">
        <v>35</v>
      </c>
      <c r="J7" s="39">
        <v>40</v>
      </c>
      <c r="K7" s="39">
        <v>45</v>
      </c>
      <c r="L7" s="39">
        <v>50</v>
      </c>
    </row>
    <row r="8" spans="2:12" x14ac:dyDescent="0.2">
      <c r="B8" s="38">
        <v>6</v>
      </c>
      <c r="C8" s="39">
        <v>6</v>
      </c>
      <c r="D8" s="39">
        <v>12</v>
      </c>
      <c r="E8" s="39">
        <v>18</v>
      </c>
      <c r="F8" s="39">
        <v>24</v>
      </c>
      <c r="G8" s="39">
        <v>30</v>
      </c>
      <c r="H8" s="39">
        <v>36</v>
      </c>
      <c r="I8" s="39">
        <v>42</v>
      </c>
      <c r="J8" s="39">
        <v>48</v>
      </c>
      <c r="K8" s="39">
        <v>54</v>
      </c>
      <c r="L8" s="39">
        <v>60</v>
      </c>
    </row>
    <row r="9" spans="2:12" x14ac:dyDescent="0.2">
      <c r="B9" s="38">
        <v>7</v>
      </c>
      <c r="C9" s="39">
        <v>7</v>
      </c>
      <c r="D9" s="39">
        <v>14</v>
      </c>
      <c r="E9" s="39">
        <v>21</v>
      </c>
      <c r="F9" s="39">
        <v>28</v>
      </c>
      <c r="G9" s="39">
        <v>35</v>
      </c>
      <c r="H9" s="39">
        <v>42</v>
      </c>
      <c r="I9" s="39">
        <v>49</v>
      </c>
      <c r="J9" s="39">
        <v>56</v>
      </c>
      <c r="K9" s="39">
        <v>63</v>
      </c>
      <c r="L9" s="39">
        <v>70</v>
      </c>
    </row>
    <row r="10" spans="2:12" x14ac:dyDescent="0.2">
      <c r="B10" s="38">
        <v>8</v>
      </c>
      <c r="C10" s="39">
        <v>8</v>
      </c>
      <c r="D10" s="39">
        <v>16</v>
      </c>
      <c r="E10" s="39">
        <v>24</v>
      </c>
      <c r="F10" s="39">
        <v>32</v>
      </c>
      <c r="G10" s="39">
        <v>40</v>
      </c>
      <c r="H10" s="39">
        <v>48</v>
      </c>
      <c r="I10" s="39">
        <v>56</v>
      </c>
      <c r="J10" s="39">
        <v>64</v>
      </c>
      <c r="K10" s="39">
        <v>72</v>
      </c>
      <c r="L10" s="39">
        <v>80</v>
      </c>
    </row>
    <row r="11" spans="2:12" x14ac:dyDescent="0.2">
      <c r="B11" s="38">
        <v>9</v>
      </c>
      <c r="C11" s="39">
        <v>9</v>
      </c>
      <c r="D11" s="39">
        <v>18</v>
      </c>
      <c r="E11" s="39">
        <v>27</v>
      </c>
      <c r="F11" s="39">
        <v>36</v>
      </c>
      <c r="G11" s="39">
        <v>45</v>
      </c>
      <c r="H11" s="39">
        <v>54</v>
      </c>
      <c r="I11" s="39">
        <v>63</v>
      </c>
      <c r="J11" s="39">
        <v>72</v>
      </c>
      <c r="K11" s="39">
        <v>81</v>
      </c>
      <c r="L11" s="39">
        <v>90</v>
      </c>
    </row>
    <row r="12" spans="2:12" x14ac:dyDescent="0.2">
      <c r="B12" s="38">
        <v>10</v>
      </c>
      <c r="C12" s="39">
        <v>10</v>
      </c>
      <c r="D12" s="39">
        <v>20</v>
      </c>
      <c r="E12" s="39">
        <v>30</v>
      </c>
      <c r="F12" s="39">
        <v>40</v>
      </c>
      <c r="G12" s="39">
        <v>50</v>
      </c>
      <c r="H12" s="39">
        <v>60</v>
      </c>
      <c r="I12" s="39">
        <v>70</v>
      </c>
      <c r="J12" s="39">
        <v>80</v>
      </c>
      <c r="K12" s="39">
        <v>90</v>
      </c>
      <c r="L12" s="39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6331-0C1B-CF4F-B19A-1C2255C40A7C}">
  <dimension ref="A1:M12"/>
  <sheetViews>
    <sheetView zoomScale="120" zoomScaleNormal="12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3" width="8.83203125" style="3"/>
    <col min="4" max="5" width="14.83203125" style="3" customWidth="1"/>
    <col min="6" max="6" width="16" style="3" customWidth="1"/>
    <col min="7" max="7" width="14.83203125" style="3" customWidth="1"/>
    <col min="8" max="9" width="16.33203125" style="3" customWidth="1"/>
    <col min="12" max="12" width="10.33203125" bestFit="1" customWidth="1"/>
  </cols>
  <sheetData>
    <row r="1" spans="1:13" s="1" customFormat="1" x14ac:dyDescent="0.2">
      <c r="A1" s="2" t="s">
        <v>0</v>
      </c>
      <c r="B1" s="2" t="s">
        <v>1</v>
      </c>
      <c r="C1" s="2" t="s">
        <v>5</v>
      </c>
      <c r="D1" s="2" t="s">
        <v>2</v>
      </c>
      <c r="E1" s="2" t="s">
        <v>3</v>
      </c>
      <c r="F1" s="2" t="s">
        <v>4</v>
      </c>
      <c r="G1" s="2" t="s">
        <v>6</v>
      </c>
      <c r="H1" s="2" t="s">
        <v>7</v>
      </c>
      <c r="I1" s="2" t="s">
        <v>8</v>
      </c>
      <c r="L1" t="s">
        <v>9</v>
      </c>
      <c r="M1" s="5">
        <v>2.54</v>
      </c>
    </row>
    <row r="2" spans="1:13" x14ac:dyDescent="0.2">
      <c r="A2" s="3">
        <v>10</v>
      </c>
      <c r="B2" s="3">
        <v>92</v>
      </c>
      <c r="C2" s="4">
        <f>B2/12</f>
        <v>7.666666666666667</v>
      </c>
      <c r="D2" s="3">
        <v>47.6</v>
      </c>
      <c r="E2" s="3">
        <v>68.2</v>
      </c>
      <c r="F2" s="3">
        <v>68.099999999999994</v>
      </c>
      <c r="G2" s="10">
        <f>D2*2.54</f>
        <v>120.90400000000001</v>
      </c>
      <c r="H2" s="10">
        <f t="shared" ref="H2:H12" si="0">E2*2.54</f>
        <v>173.22800000000001</v>
      </c>
      <c r="I2" s="10">
        <f t="shared" ref="I2:I12" si="1">F2*2.54</f>
        <v>172.97399999999999</v>
      </c>
    </row>
    <row r="3" spans="1:13" x14ac:dyDescent="0.2">
      <c r="A3" s="3">
        <v>11</v>
      </c>
      <c r="B3" s="3">
        <v>98</v>
      </c>
      <c r="C3" s="4">
        <f t="shared" ref="C3:C12" si="2">B3/12</f>
        <v>8.1666666666666661</v>
      </c>
      <c r="D3" s="3">
        <v>48.2</v>
      </c>
      <c r="E3" s="3">
        <v>75.5</v>
      </c>
      <c r="F3" s="3">
        <v>73.3</v>
      </c>
      <c r="G3" s="10">
        <f t="shared" ref="G3:G12" si="3">D3*2.54</f>
        <v>122.42800000000001</v>
      </c>
      <c r="H3" s="10">
        <f t="shared" si="0"/>
        <v>191.77</v>
      </c>
      <c r="I3" s="10">
        <f t="shared" si="1"/>
        <v>186.18199999999999</v>
      </c>
    </row>
    <row r="4" spans="1:13" x14ac:dyDescent="0.2">
      <c r="A4" s="3">
        <v>12</v>
      </c>
      <c r="B4" s="3">
        <v>90</v>
      </c>
      <c r="C4" s="4">
        <f t="shared" si="2"/>
        <v>7.5</v>
      </c>
      <c r="D4" s="3">
        <v>46.1</v>
      </c>
      <c r="E4" s="3">
        <v>66.900000000000006</v>
      </c>
      <c r="F4" s="3">
        <v>72.2</v>
      </c>
      <c r="G4" s="10">
        <f t="shared" si="3"/>
        <v>117.09400000000001</v>
      </c>
      <c r="H4" s="10">
        <f t="shared" si="0"/>
        <v>169.92600000000002</v>
      </c>
      <c r="I4" s="10">
        <f t="shared" si="1"/>
        <v>183.38800000000001</v>
      </c>
    </row>
    <row r="5" spans="1:13" x14ac:dyDescent="0.2">
      <c r="A5" s="3">
        <v>13</v>
      </c>
      <c r="B5" s="3">
        <v>101</v>
      </c>
      <c r="C5" s="4">
        <f t="shared" si="2"/>
        <v>8.4166666666666661</v>
      </c>
      <c r="D5" s="3">
        <v>53</v>
      </c>
      <c r="E5" s="3">
        <v>67.5</v>
      </c>
      <c r="F5" s="3">
        <v>67</v>
      </c>
      <c r="G5" s="10">
        <f t="shared" si="3"/>
        <v>134.62</v>
      </c>
      <c r="H5" s="10">
        <f t="shared" si="0"/>
        <v>171.45</v>
      </c>
      <c r="I5" s="10">
        <f t="shared" si="1"/>
        <v>170.18</v>
      </c>
    </row>
    <row r="6" spans="1:13" x14ac:dyDescent="0.2">
      <c r="A6" s="3">
        <v>14</v>
      </c>
      <c r="B6" s="3">
        <v>99</v>
      </c>
      <c r="C6" s="4">
        <f t="shared" si="2"/>
        <v>8.25</v>
      </c>
      <c r="D6" s="3">
        <v>51.9</v>
      </c>
      <c r="E6" s="3">
        <v>70.099999999999994</v>
      </c>
      <c r="F6" s="3">
        <v>68.099999999999994</v>
      </c>
      <c r="G6" s="10">
        <f t="shared" si="3"/>
        <v>131.82599999999999</v>
      </c>
      <c r="H6" s="10">
        <f t="shared" si="0"/>
        <v>178.054</v>
      </c>
      <c r="I6" s="10">
        <f t="shared" si="1"/>
        <v>172.97399999999999</v>
      </c>
    </row>
    <row r="7" spans="1:13" x14ac:dyDescent="0.2">
      <c r="A7" s="3">
        <v>15</v>
      </c>
      <c r="B7" s="3">
        <v>99</v>
      </c>
      <c r="C7" s="4">
        <f t="shared" si="2"/>
        <v>8.25</v>
      </c>
      <c r="D7" s="3">
        <v>51.5</v>
      </c>
      <c r="E7" s="3">
        <v>73.3</v>
      </c>
      <c r="F7" s="3">
        <v>72.8</v>
      </c>
      <c r="G7" s="10">
        <f t="shared" si="3"/>
        <v>130.81</v>
      </c>
      <c r="H7" s="10">
        <f t="shared" si="0"/>
        <v>186.18199999999999</v>
      </c>
      <c r="I7" s="10">
        <f t="shared" si="1"/>
        <v>184.91200000000001</v>
      </c>
    </row>
    <row r="8" spans="1:13" x14ac:dyDescent="0.2">
      <c r="A8" s="3">
        <v>16</v>
      </c>
      <c r="B8" s="3">
        <v>97</v>
      </c>
      <c r="C8" s="4">
        <f t="shared" si="2"/>
        <v>8.0833333333333339</v>
      </c>
      <c r="D8" s="3">
        <v>55.2</v>
      </c>
      <c r="E8" s="3">
        <v>75.5</v>
      </c>
      <c r="F8" s="3">
        <v>73.400000000000006</v>
      </c>
      <c r="G8" s="10">
        <f t="shared" si="3"/>
        <v>140.208</v>
      </c>
      <c r="H8" s="10">
        <f t="shared" si="0"/>
        <v>191.77</v>
      </c>
      <c r="I8" s="10">
        <f t="shared" si="1"/>
        <v>186.43600000000001</v>
      </c>
    </row>
    <row r="9" spans="1:13" x14ac:dyDescent="0.2">
      <c r="A9" s="3">
        <v>17</v>
      </c>
      <c r="B9" s="3">
        <v>92</v>
      </c>
      <c r="C9" s="4">
        <f t="shared" si="2"/>
        <v>7.666666666666667</v>
      </c>
      <c r="D9" s="3">
        <v>49.3</v>
      </c>
      <c r="E9" s="3">
        <v>68.2</v>
      </c>
      <c r="F9" s="3">
        <v>69</v>
      </c>
      <c r="G9" s="10">
        <f t="shared" si="3"/>
        <v>125.22199999999999</v>
      </c>
      <c r="H9" s="10">
        <f t="shared" si="0"/>
        <v>173.22800000000001</v>
      </c>
      <c r="I9" s="10">
        <f t="shared" si="1"/>
        <v>175.26</v>
      </c>
    </row>
    <row r="10" spans="1:13" x14ac:dyDescent="0.2">
      <c r="A10" s="3">
        <v>18</v>
      </c>
      <c r="B10" s="3">
        <v>95</v>
      </c>
      <c r="C10" s="4">
        <f t="shared" si="2"/>
        <v>7.916666666666667</v>
      </c>
      <c r="D10" s="3">
        <v>44.6</v>
      </c>
      <c r="E10" s="3">
        <v>72.599999999999994</v>
      </c>
      <c r="F10" s="3">
        <v>70.05</v>
      </c>
      <c r="G10" s="10">
        <f t="shared" si="3"/>
        <v>113.28400000000001</v>
      </c>
      <c r="H10" s="10">
        <f t="shared" si="0"/>
        <v>184.404</v>
      </c>
      <c r="I10" s="10">
        <f t="shared" si="1"/>
        <v>177.92699999999999</v>
      </c>
    </row>
    <row r="11" spans="1:13" x14ac:dyDescent="0.2">
      <c r="A11" s="3">
        <v>19</v>
      </c>
      <c r="B11" s="3">
        <v>102</v>
      </c>
      <c r="C11" s="4">
        <f t="shared" si="2"/>
        <v>8.5</v>
      </c>
      <c r="D11" s="3">
        <v>55.1</v>
      </c>
      <c r="E11" s="3">
        <v>74.2</v>
      </c>
      <c r="F11" s="3">
        <v>69.900000000000006</v>
      </c>
      <c r="G11" s="10">
        <f t="shared" si="3"/>
        <v>139.95400000000001</v>
      </c>
      <c r="H11" s="10">
        <f t="shared" si="0"/>
        <v>188.46800000000002</v>
      </c>
      <c r="I11" s="10">
        <f t="shared" si="1"/>
        <v>177.54600000000002</v>
      </c>
    </row>
    <row r="12" spans="1:13" x14ac:dyDescent="0.2">
      <c r="A12" s="3">
        <v>20</v>
      </c>
      <c r="B12" s="3">
        <v>90</v>
      </c>
      <c r="C12" s="4">
        <f t="shared" si="2"/>
        <v>7.5</v>
      </c>
      <c r="D12" s="3">
        <v>50.8</v>
      </c>
      <c r="E12" s="3">
        <v>75.099999999999994</v>
      </c>
      <c r="F12" s="3">
        <v>73.099999999999994</v>
      </c>
      <c r="G12" s="10">
        <f t="shared" si="3"/>
        <v>129.03199999999998</v>
      </c>
      <c r="H12" s="10">
        <f t="shared" si="0"/>
        <v>190.75399999999999</v>
      </c>
      <c r="I12" s="10">
        <f t="shared" si="1"/>
        <v>185.67399999999998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E5BA-DC40-4098-AED6-CCC9272D0AAB}">
  <dimension ref="A1:M12"/>
  <sheetViews>
    <sheetView zoomScale="120" zoomScaleNormal="12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3" width="9" style="3"/>
    <col min="4" max="5" width="14.83203125" style="3" customWidth="1"/>
    <col min="6" max="6" width="16" style="3" customWidth="1"/>
    <col min="7" max="7" width="14.83203125" style="3" customWidth="1"/>
    <col min="8" max="9" width="16.33203125" style="3" customWidth="1"/>
    <col min="12" max="12" width="10.33203125" bestFit="1" customWidth="1"/>
  </cols>
  <sheetData>
    <row r="1" spans="1:13" s="1" customFormat="1" x14ac:dyDescent="0.2">
      <c r="A1" s="2" t="s">
        <v>0</v>
      </c>
      <c r="B1" s="2" t="s">
        <v>1</v>
      </c>
      <c r="C1" s="2" t="s">
        <v>5</v>
      </c>
      <c r="D1" s="2" t="s">
        <v>2</v>
      </c>
      <c r="E1" s="2" t="s">
        <v>3</v>
      </c>
      <c r="F1" s="2" t="s">
        <v>4</v>
      </c>
      <c r="G1" s="2" t="s">
        <v>6</v>
      </c>
      <c r="H1" s="2" t="s">
        <v>7</v>
      </c>
      <c r="I1" s="2" t="s">
        <v>8</v>
      </c>
      <c r="L1" t="s">
        <v>9</v>
      </c>
      <c r="M1" s="5">
        <v>2.54</v>
      </c>
    </row>
    <row r="2" spans="1:13" x14ac:dyDescent="0.2">
      <c r="A2" s="3">
        <v>10</v>
      </c>
      <c r="B2" s="3">
        <v>92</v>
      </c>
      <c r="C2" s="4">
        <f>B2/12</f>
        <v>7.666666666666667</v>
      </c>
      <c r="D2" s="3">
        <v>47.6</v>
      </c>
      <c r="E2" s="3">
        <v>68.2</v>
      </c>
      <c r="F2" s="3">
        <v>68.099999999999994</v>
      </c>
      <c r="G2" s="10">
        <f>D2*$M$1</f>
        <v>120.90400000000001</v>
      </c>
      <c r="H2" s="10">
        <f t="shared" ref="H2:H12" si="0">E2*$M$1</f>
        <v>173.22800000000001</v>
      </c>
      <c r="I2" s="10">
        <f t="shared" ref="I2:I12" si="1">F2*$M$1</f>
        <v>172.97399999999999</v>
      </c>
    </row>
    <row r="3" spans="1:13" x14ac:dyDescent="0.2">
      <c r="A3" s="3">
        <v>11</v>
      </c>
      <c r="B3" s="3">
        <v>98</v>
      </c>
      <c r="C3" s="4">
        <f t="shared" ref="C3:C12" si="2">B3/12</f>
        <v>8.1666666666666661</v>
      </c>
      <c r="D3" s="3">
        <v>48.2</v>
      </c>
      <c r="E3" s="3">
        <v>75.5</v>
      </c>
      <c r="F3" s="3">
        <v>73.3</v>
      </c>
      <c r="G3" s="10">
        <f t="shared" ref="G3:G12" si="3">D3*$M$1</f>
        <v>122.42800000000001</v>
      </c>
      <c r="H3" s="10">
        <f t="shared" si="0"/>
        <v>191.77</v>
      </c>
      <c r="I3" s="10">
        <f t="shared" si="1"/>
        <v>186.18199999999999</v>
      </c>
    </row>
    <row r="4" spans="1:13" x14ac:dyDescent="0.2">
      <c r="A4" s="3">
        <v>12</v>
      </c>
      <c r="B4" s="3">
        <v>90</v>
      </c>
      <c r="C4" s="4">
        <f t="shared" si="2"/>
        <v>7.5</v>
      </c>
      <c r="D4" s="3">
        <v>46.1</v>
      </c>
      <c r="E4" s="3">
        <v>66.900000000000006</v>
      </c>
      <c r="F4" s="3">
        <v>72.2</v>
      </c>
      <c r="G4" s="10">
        <f t="shared" si="3"/>
        <v>117.09400000000001</v>
      </c>
      <c r="H4" s="10">
        <f t="shared" si="0"/>
        <v>169.92600000000002</v>
      </c>
      <c r="I4" s="10">
        <f t="shared" si="1"/>
        <v>183.38800000000001</v>
      </c>
    </row>
    <row r="5" spans="1:13" x14ac:dyDescent="0.2">
      <c r="A5" s="3">
        <v>13</v>
      </c>
      <c r="B5" s="3">
        <v>101</v>
      </c>
      <c r="C5" s="4">
        <f t="shared" si="2"/>
        <v>8.4166666666666661</v>
      </c>
      <c r="D5" s="3">
        <v>53</v>
      </c>
      <c r="E5" s="3">
        <v>67.5</v>
      </c>
      <c r="F5" s="3">
        <v>67</v>
      </c>
      <c r="G5" s="10">
        <f t="shared" si="3"/>
        <v>134.62</v>
      </c>
      <c r="H5" s="10">
        <f t="shared" si="0"/>
        <v>171.45</v>
      </c>
      <c r="I5" s="10">
        <f t="shared" si="1"/>
        <v>170.18</v>
      </c>
    </row>
    <row r="6" spans="1:13" x14ac:dyDescent="0.2">
      <c r="A6" s="3">
        <v>14</v>
      </c>
      <c r="B6" s="3">
        <v>99</v>
      </c>
      <c r="C6" s="4">
        <f t="shared" si="2"/>
        <v>8.25</v>
      </c>
      <c r="D6" s="3">
        <v>51.9</v>
      </c>
      <c r="E6" s="3">
        <v>70.099999999999994</v>
      </c>
      <c r="F6" s="3">
        <v>68.099999999999994</v>
      </c>
      <c r="G6" s="10">
        <f t="shared" si="3"/>
        <v>131.82599999999999</v>
      </c>
      <c r="H6" s="10">
        <f t="shared" si="0"/>
        <v>178.054</v>
      </c>
      <c r="I6" s="10">
        <f t="shared" si="1"/>
        <v>172.97399999999999</v>
      </c>
    </row>
    <row r="7" spans="1:13" x14ac:dyDescent="0.2">
      <c r="A7" s="3">
        <v>15</v>
      </c>
      <c r="B7" s="3">
        <v>99</v>
      </c>
      <c r="C7" s="4">
        <f t="shared" si="2"/>
        <v>8.25</v>
      </c>
      <c r="D7" s="3">
        <v>51.5</v>
      </c>
      <c r="E7" s="3">
        <v>73.3</v>
      </c>
      <c r="F7" s="3">
        <v>72.8</v>
      </c>
      <c r="G7" s="10">
        <f t="shared" si="3"/>
        <v>130.81</v>
      </c>
      <c r="H7" s="10">
        <f t="shared" si="0"/>
        <v>186.18199999999999</v>
      </c>
      <c r="I7" s="10">
        <f t="shared" si="1"/>
        <v>184.91200000000001</v>
      </c>
    </row>
    <row r="8" spans="1:13" x14ac:dyDescent="0.2">
      <c r="A8" s="3">
        <v>16</v>
      </c>
      <c r="B8" s="3">
        <v>97</v>
      </c>
      <c r="C8" s="4">
        <f t="shared" si="2"/>
        <v>8.0833333333333339</v>
      </c>
      <c r="D8" s="3">
        <v>55.2</v>
      </c>
      <c r="E8" s="3">
        <v>75.5</v>
      </c>
      <c r="F8" s="3">
        <v>73.400000000000006</v>
      </c>
      <c r="G8" s="10">
        <f t="shared" si="3"/>
        <v>140.208</v>
      </c>
      <c r="H8" s="10">
        <f t="shared" si="0"/>
        <v>191.77</v>
      </c>
      <c r="I8" s="10">
        <f t="shared" si="1"/>
        <v>186.43600000000001</v>
      </c>
    </row>
    <row r="9" spans="1:13" x14ac:dyDescent="0.2">
      <c r="A9" s="3">
        <v>17</v>
      </c>
      <c r="B9" s="3">
        <v>92</v>
      </c>
      <c r="C9" s="4">
        <f t="shared" si="2"/>
        <v>7.666666666666667</v>
      </c>
      <c r="D9" s="3">
        <v>49.3</v>
      </c>
      <c r="E9" s="3">
        <v>68.2</v>
      </c>
      <c r="F9" s="3">
        <v>69</v>
      </c>
      <c r="G9" s="10">
        <f t="shared" si="3"/>
        <v>125.22199999999999</v>
      </c>
      <c r="H9" s="10">
        <f t="shared" si="0"/>
        <v>173.22800000000001</v>
      </c>
      <c r="I9" s="10">
        <f t="shared" si="1"/>
        <v>175.26</v>
      </c>
    </row>
    <row r="10" spans="1:13" x14ac:dyDescent="0.2">
      <c r="A10" s="3">
        <v>18</v>
      </c>
      <c r="B10" s="3">
        <v>95</v>
      </c>
      <c r="C10" s="4">
        <f t="shared" si="2"/>
        <v>7.916666666666667</v>
      </c>
      <c r="D10" s="3">
        <v>44.6</v>
      </c>
      <c r="E10" s="3">
        <v>72.599999999999994</v>
      </c>
      <c r="F10" s="3">
        <v>70.05</v>
      </c>
      <c r="G10" s="10">
        <f t="shared" si="3"/>
        <v>113.28400000000001</v>
      </c>
      <c r="H10" s="10">
        <f t="shared" si="0"/>
        <v>184.404</v>
      </c>
      <c r="I10" s="10">
        <f t="shared" si="1"/>
        <v>177.92699999999999</v>
      </c>
    </row>
    <row r="11" spans="1:13" x14ac:dyDescent="0.2">
      <c r="A11" s="3">
        <v>19</v>
      </c>
      <c r="B11" s="3">
        <v>102</v>
      </c>
      <c r="C11" s="4">
        <f t="shared" si="2"/>
        <v>8.5</v>
      </c>
      <c r="D11" s="3">
        <v>55.1</v>
      </c>
      <c r="E11" s="3">
        <v>74.2</v>
      </c>
      <c r="F11" s="3">
        <v>69.900000000000006</v>
      </c>
      <c r="G11" s="10">
        <f t="shared" si="3"/>
        <v>139.95400000000001</v>
      </c>
      <c r="H11" s="10">
        <f t="shared" si="0"/>
        <v>188.46800000000002</v>
      </c>
      <c r="I11" s="10">
        <f t="shared" si="1"/>
        <v>177.54600000000002</v>
      </c>
    </row>
    <row r="12" spans="1:13" x14ac:dyDescent="0.2">
      <c r="A12" s="3">
        <v>20</v>
      </c>
      <c r="B12" s="3">
        <v>90</v>
      </c>
      <c r="C12" s="4">
        <f t="shared" si="2"/>
        <v>7.5</v>
      </c>
      <c r="D12" s="3">
        <v>50.8</v>
      </c>
      <c r="E12" s="3">
        <v>75.099999999999994</v>
      </c>
      <c r="F12" s="3">
        <v>73.099999999999994</v>
      </c>
      <c r="G12" s="10">
        <f t="shared" si="3"/>
        <v>129.03199999999998</v>
      </c>
      <c r="H12" s="10">
        <f t="shared" si="0"/>
        <v>190.75399999999999</v>
      </c>
      <c r="I12" s="10">
        <f t="shared" si="1"/>
        <v>185.67399999999998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9DA5-FE0C-46C0-AACC-6276BE7F3ABC}">
  <dimension ref="A1:G14"/>
  <sheetViews>
    <sheetView workbookViewId="0">
      <pane ySplit="1" topLeftCell="A2" activePane="bottomLeft" state="frozen"/>
      <selection pane="bottomLeft" activeCell="B1" sqref="B1:B1048576"/>
    </sheetView>
  </sheetViews>
  <sheetFormatPr baseColWidth="10" defaultColWidth="8.83203125" defaultRowHeight="15" x14ac:dyDescent="0.2"/>
  <cols>
    <col min="1" max="7" width="9" style="3"/>
  </cols>
  <sheetData>
    <row r="1" spans="1:7" s="1" customFormat="1" x14ac:dyDescent="0.2">
      <c r="A1" s="2" t="s">
        <v>0</v>
      </c>
      <c r="B1" s="2" t="s">
        <v>10</v>
      </c>
      <c r="C1" s="2" t="s">
        <v>11</v>
      </c>
      <c r="D1" s="2" t="s">
        <v>12</v>
      </c>
      <c r="E1" s="2" t="s">
        <v>15</v>
      </c>
      <c r="F1" s="2" t="s">
        <v>16</v>
      </c>
      <c r="G1" s="2" t="s">
        <v>17</v>
      </c>
    </row>
    <row r="2" spans="1:7" x14ac:dyDescent="0.2">
      <c r="A2" s="3">
        <v>10</v>
      </c>
      <c r="B2" s="3">
        <v>80</v>
      </c>
      <c r="C2" s="3">
        <v>71</v>
      </c>
      <c r="D2" s="3">
        <v>73</v>
      </c>
      <c r="E2" s="4"/>
      <c r="F2" s="4"/>
      <c r="G2" s="4"/>
    </row>
    <row r="3" spans="1:7" x14ac:dyDescent="0.2">
      <c r="A3" s="3">
        <v>11</v>
      </c>
      <c r="B3" s="3">
        <v>81</v>
      </c>
      <c r="C3" s="3">
        <v>77</v>
      </c>
      <c r="D3" s="3">
        <v>75</v>
      </c>
      <c r="E3" s="4"/>
      <c r="F3" s="4"/>
      <c r="G3" s="4"/>
    </row>
    <row r="4" spans="1:7" x14ac:dyDescent="0.2">
      <c r="A4" s="3">
        <v>12</v>
      </c>
      <c r="B4" s="3">
        <v>76</v>
      </c>
      <c r="C4" s="3">
        <v>77</v>
      </c>
      <c r="D4" s="3">
        <v>87</v>
      </c>
      <c r="E4" s="4"/>
      <c r="F4" s="4"/>
      <c r="G4" s="4"/>
    </row>
    <row r="5" spans="1:7" x14ac:dyDescent="0.2">
      <c r="A5" s="3">
        <v>13</v>
      </c>
      <c r="B5" s="3">
        <v>88</v>
      </c>
      <c r="C5" s="3">
        <v>72</v>
      </c>
      <c r="D5" s="3">
        <v>75</v>
      </c>
      <c r="E5" s="4"/>
      <c r="F5" s="4"/>
      <c r="G5" s="4"/>
    </row>
    <row r="6" spans="1:7" x14ac:dyDescent="0.2">
      <c r="A6" s="3">
        <v>14</v>
      </c>
      <c r="B6" s="3">
        <v>92</v>
      </c>
      <c r="C6" s="3">
        <v>84</v>
      </c>
      <c r="D6" s="3">
        <v>77</v>
      </c>
      <c r="E6" s="4"/>
      <c r="F6" s="4"/>
      <c r="G6" s="4"/>
    </row>
    <row r="7" spans="1:7" x14ac:dyDescent="0.2">
      <c r="A7" s="3">
        <v>15</v>
      </c>
      <c r="B7" s="3">
        <v>94</v>
      </c>
      <c r="C7" s="3">
        <v>92</v>
      </c>
      <c r="D7" s="3">
        <v>100</v>
      </c>
      <c r="E7" s="4"/>
      <c r="F7" s="4"/>
      <c r="G7" s="4"/>
    </row>
    <row r="8" spans="1:7" x14ac:dyDescent="0.2">
      <c r="A8" s="3">
        <v>16</v>
      </c>
      <c r="B8" s="3">
        <v>93</v>
      </c>
      <c r="C8" s="3">
        <v>65</v>
      </c>
      <c r="D8" s="3">
        <v>73</v>
      </c>
      <c r="E8" s="4"/>
      <c r="F8" s="4"/>
      <c r="G8" s="4"/>
    </row>
    <row r="9" spans="1:7" x14ac:dyDescent="0.2">
      <c r="A9" s="3">
        <v>17</v>
      </c>
      <c r="B9" s="3">
        <v>72</v>
      </c>
      <c r="C9" s="3">
        <v>67</v>
      </c>
      <c r="D9" s="3">
        <v>75</v>
      </c>
      <c r="E9" s="4"/>
      <c r="F9" s="4"/>
      <c r="G9" s="4"/>
    </row>
    <row r="10" spans="1:7" x14ac:dyDescent="0.2">
      <c r="A10" s="3">
        <v>18</v>
      </c>
      <c r="B10" s="3">
        <v>83</v>
      </c>
      <c r="C10" s="3">
        <v>77</v>
      </c>
      <c r="D10" s="3">
        <v>79</v>
      </c>
      <c r="E10" s="4"/>
      <c r="F10" s="4"/>
      <c r="G10" s="4"/>
    </row>
    <row r="11" spans="1:7" x14ac:dyDescent="0.2">
      <c r="A11" s="3">
        <v>19</v>
      </c>
      <c r="B11" s="3">
        <v>79</v>
      </c>
      <c r="C11" s="3">
        <v>40</v>
      </c>
      <c r="D11" s="3">
        <v>47</v>
      </c>
      <c r="E11" s="4"/>
      <c r="F11" s="4"/>
      <c r="G11" s="4"/>
    </row>
    <row r="12" spans="1:7" x14ac:dyDescent="0.2">
      <c r="A12" s="3">
        <v>20</v>
      </c>
      <c r="B12" s="3">
        <v>100</v>
      </c>
      <c r="C12" s="3">
        <v>98</v>
      </c>
      <c r="D12" s="3">
        <v>100</v>
      </c>
      <c r="E12" s="4"/>
      <c r="F12" s="4"/>
      <c r="G12" s="4"/>
    </row>
    <row r="13" spans="1:7" s="8" customFormat="1" x14ac:dyDescent="0.2">
      <c r="A13" s="6" t="s">
        <v>13</v>
      </c>
      <c r="B13" s="9">
        <f>AVERAGE(B2:B12)</f>
        <v>85.272727272727266</v>
      </c>
      <c r="C13" s="9">
        <f t="shared" ref="C13:D13" si="0">AVERAGE(C2:C12)</f>
        <v>74.545454545454547</v>
      </c>
      <c r="D13" s="9">
        <f t="shared" si="0"/>
        <v>78.272727272727266</v>
      </c>
      <c r="E13" s="7"/>
      <c r="F13" s="7"/>
      <c r="G13" s="7"/>
    </row>
    <row r="14" spans="1:7" s="8" customFormat="1" x14ac:dyDescent="0.2">
      <c r="A14" s="6" t="s">
        <v>14</v>
      </c>
      <c r="B14" s="9">
        <f>_xlfn.STDEV.S(B2:B12)</f>
        <v>8.7073636548717683</v>
      </c>
      <c r="C14" s="9">
        <f t="shared" ref="C14:D14" si="1">_xlfn.STDEV.S(C2:C12)</f>
        <v>15.240496293517715</v>
      </c>
      <c r="D14" s="9">
        <f t="shared" si="1"/>
        <v>14.450542613278657</v>
      </c>
      <c r="E14" s="7"/>
      <c r="F14" s="7"/>
      <c r="G14" s="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B9B2-601F-40BB-A033-FF0C39D2B9FC}">
  <dimension ref="A1:H14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9" style="3"/>
    <col min="2" max="2" width="8.83203125" style="3"/>
    <col min="3" max="8" width="9" style="3"/>
  </cols>
  <sheetData>
    <row r="1" spans="1:8" s="1" customFormat="1" x14ac:dyDescent="0.2">
      <c r="A1" s="2" t="s">
        <v>0</v>
      </c>
      <c r="B1" s="2" t="s">
        <v>32</v>
      </c>
      <c r="C1" s="2" t="s">
        <v>10</v>
      </c>
      <c r="D1" s="2" t="s">
        <v>11</v>
      </c>
      <c r="E1" s="2" t="s">
        <v>12</v>
      </c>
      <c r="F1" s="2" t="s">
        <v>15</v>
      </c>
      <c r="G1" s="2" t="s">
        <v>16</v>
      </c>
      <c r="H1" s="2" t="s">
        <v>17</v>
      </c>
    </row>
    <row r="2" spans="1:8" x14ac:dyDescent="0.2">
      <c r="A2" s="3">
        <v>10</v>
      </c>
      <c r="B2" s="3">
        <f>VLOOKUP(A2,info!$A$2:$B$12,2,FALSE)</f>
        <v>92</v>
      </c>
      <c r="C2" s="3">
        <v>80</v>
      </c>
      <c r="D2" s="3">
        <v>71</v>
      </c>
      <c r="E2" s="3">
        <v>73</v>
      </c>
      <c r="F2" s="4">
        <f>(C2-$C$13)/$C$14</f>
        <v>-0.60554807192153692</v>
      </c>
      <c r="G2" s="4">
        <f>(D2-$D$13)/$D$14</f>
        <v>-0.2326337986094682</v>
      </c>
      <c r="H2" s="4">
        <f>(E2-$E$13)/$E$14</f>
        <v>-0.3648809192730339</v>
      </c>
    </row>
    <row r="3" spans="1:8" x14ac:dyDescent="0.2">
      <c r="A3" s="3">
        <v>11</v>
      </c>
      <c r="B3" s="3">
        <f>VLOOKUP(A3,info!$A$2:$B$12,2,FALSE)</f>
        <v>98</v>
      </c>
      <c r="C3" s="3">
        <v>81</v>
      </c>
      <c r="D3" s="3">
        <v>77</v>
      </c>
      <c r="E3" s="3">
        <v>75</v>
      </c>
      <c r="F3" s="4">
        <f t="shared" ref="F3:F12" si="0">(C3-$C$13)/$C$14</f>
        <v>-0.49070274793641772</v>
      </c>
      <c r="G3" s="4">
        <f t="shared" ref="G3:G12" si="1">(D3-$D$13)/$D$14</f>
        <v>0.16105416826809324</v>
      </c>
      <c r="H3" s="4">
        <f t="shared" ref="H3:H12" si="2">(E3-$E$13)/$E$14</f>
        <v>-0.22647781196257261</v>
      </c>
    </row>
    <row r="4" spans="1:8" x14ac:dyDescent="0.2">
      <c r="A4" s="3">
        <v>12</v>
      </c>
      <c r="B4" s="3">
        <f>VLOOKUP(A4,info!$A$2:$B$12,2,FALSE)</f>
        <v>90</v>
      </c>
      <c r="C4" s="3">
        <v>76</v>
      </c>
      <c r="D4" s="3">
        <v>77</v>
      </c>
      <c r="E4" s="3">
        <v>87</v>
      </c>
      <c r="F4" s="4">
        <f t="shared" si="0"/>
        <v>-1.0649293678620138</v>
      </c>
      <c r="G4" s="4">
        <f t="shared" si="1"/>
        <v>0.16105416826809324</v>
      </c>
      <c r="H4" s="4">
        <f t="shared" si="2"/>
        <v>0.60394083190019532</v>
      </c>
    </row>
    <row r="5" spans="1:8" x14ac:dyDescent="0.2">
      <c r="A5" s="3">
        <v>13</v>
      </c>
      <c r="B5" s="3">
        <f>VLOOKUP(A5,info!$A$2:$B$12,2,FALSE)</f>
        <v>101</v>
      </c>
      <c r="C5" s="3">
        <v>88</v>
      </c>
      <c r="D5" s="3">
        <v>72</v>
      </c>
      <c r="E5" s="3">
        <v>75</v>
      </c>
      <c r="F5" s="4">
        <f t="shared" si="0"/>
        <v>0.31321451995941679</v>
      </c>
      <c r="G5" s="4">
        <f t="shared" si="1"/>
        <v>-0.16701913746320796</v>
      </c>
      <c r="H5" s="4">
        <f t="shared" si="2"/>
        <v>-0.22647781196257261</v>
      </c>
    </row>
    <row r="6" spans="1:8" x14ac:dyDescent="0.2">
      <c r="A6" s="3">
        <v>14</v>
      </c>
      <c r="B6" s="3">
        <f>VLOOKUP(A6,info!$A$2:$B$12,2,FALSE)</f>
        <v>99</v>
      </c>
      <c r="C6" s="3">
        <v>92</v>
      </c>
      <c r="D6" s="3">
        <v>84</v>
      </c>
      <c r="E6" s="3">
        <v>77</v>
      </c>
      <c r="F6" s="4">
        <f t="shared" si="0"/>
        <v>0.77259581589989368</v>
      </c>
      <c r="G6" s="4">
        <f t="shared" si="1"/>
        <v>0.62035679629191487</v>
      </c>
      <c r="H6" s="4">
        <f t="shared" si="2"/>
        <v>-8.8074704652111299E-2</v>
      </c>
    </row>
    <row r="7" spans="1:8" x14ac:dyDescent="0.2">
      <c r="A7" s="3">
        <v>15</v>
      </c>
      <c r="B7" s="3">
        <f>VLOOKUP(A7,info!$A$2:$B$12,2,FALSE)</f>
        <v>99</v>
      </c>
      <c r="C7" s="3">
        <v>94</v>
      </c>
      <c r="D7" s="3">
        <v>92</v>
      </c>
      <c r="E7" s="3">
        <v>100</v>
      </c>
      <c r="F7" s="4">
        <f t="shared" si="0"/>
        <v>1.0022864638701321</v>
      </c>
      <c r="G7" s="4">
        <f t="shared" si="1"/>
        <v>1.1452740854619967</v>
      </c>
      <c r="H7" s="4">
        <f t="shared" si="2"/>
        <v>1.5035610294181938</v>
      </c>
    </row>
    <row r="8" spans="1:8" x14ac:dyDescent="0.2">
      <c r="A8" s="3">
        <v>16</v>
      </c>
      <c r="B8" s="3">
        <f>VLOOKUP(A8,info!$A$2:$B$12,2,FALSE)</f>
        <v>97</v>
      </c>
      <c r="C8" s="3">
        <v>93</v>
      </c>
      <c r="D8" s="3">
        <v>65</v>
      </c>
      <c r="E8" s="3">
        <v>73</v>
      </c>
      <c r="F8" s="4">
        <f t="shared" si="0"/>
        <v>0.88744113988501283</v>
      </c>
      <c r="G8" s="4">
        <f t="shared" si="1"/>
        <v>-0.62632176548702967</v>
      </c>
      <c r="H8" s="4">
        <f t="shared" si="2"/>
        <v>-0.3648809192730339</v>
      </c>
    </row>
    <row r="9" spans="1:8" x14ac:dyDescent="0.2">
      <c r="A9" s="3">
        <v>17</v>
      </c>
      <c r="B9" s="3">
        <f>VLOOKUP(A9,info!$A$2:$B$12,2,FALSE)</f>
        <v>92</v>
      </c>
      <c r="C9" s="3">
        <v>72</v>
      </c>
      <c r="D9" s="3">
        <v>67</v>
      </c>
      <c r="E9" s="3">
        <v>75</v>
      </c>
      <c r="F9" s="4">
        <f t="shared" si="0"/>
        <v>-1.5243106638024906</v>
      </c>
      <c r="G9" s="4">
        <f t="shared" si="1"/>
        <v>-0.49509244319450918</v>
      </c>
      <c r="H9" s="4">
        <f t="shared" si="2"/>
        <v>-0.22647781196257261</v>
      </c>
    </row>
    <row r="10" spans="1:8" x14ac:dyDescent="0.2">
      <c r="A10" s="3">
        <v>18</v>
      </c>
      <c r="B10" s="3">
        <f>VLOOKUP(A10,info!$A$2:$B$12,2,FALSE)</f>
        <v>95</v>
      </c>
      <c r="C10" s="3">
        <v>83</v>
      </c>
      <c r="D10" s="3">
        <v>77</v>
      </c>
      <c r="E10" s="3">
        <v>79</v>
      </c>
      <c r="F10" s="4">
        <f t="shared" si="0"/>
        <v>-0.2610120999661793</v>
      </c>
      <c r="G10" s="4">
        <f t="shared" si="1"/>
        <v>0.16105416826809324</v>
      </c>
      <c r="H10" s="4">
        <f t="shared" si="2"/>
        <v>5.0328402658350015E-2</v>
      </c>
    </row>
    <row r="11" spans="1:8" x14ac:dyDescent="0.2">
      <c r="A11" s="3">
        <v>19</v>
      </c>
      <c r="B11" s="3">
        <f>VLOOKUP(A11,info!$A$2:$B$12,2,FALSE)</f>
        <v>102</v>
      </c>
      <c r="C11" s="3">
        <v>79</v>
      </c>
      <c r="D11" s="3">
        <v>40</v>
      </c>
      <c r="E11" s="3">
        <v>47</v>
      </c>
      <c r="F11" s="4">
        <f t="shared" si="0"/>
        <v>-0.72039339590665619</v>
      </c>
      <c r="G11" s="4">
        <f t="shared" si="1"/>
        <v>-2.2666882941435356</v>
      </c>
      <c r="H11" s="4">
        <f t="shared" si="2"/>
        <v>-2.164121314309031</v>
      </c>
    </row>
    <row r="12" spans="1:8" x14ac:dyDescent="0.2">
      <c r="A12" s="3">
        <v>20</v>
      </c>
      <c r="B12" s="3">
        <f>VLOOKUP(A12,info!$A$2:$B$12,2,FALSE)</f>
        <v>90</v>
      </c>
      <c r="C12" s="3">
        <v>100</v>
      </c>
      <c r="D12" s="3">
        <v>98</v>
      </c>
      <c r="E12" s="3">
        <v>100</v>
      </c>
      <c r="F12" s="4">
        <f t="shared" si="0"/>
        <v>1.6913584077808475</v>
      </c>
      <c r="G12" s="4">
        <f t="shared" si="1"/>
        <v>1.5389620523395582</v>
      </c>
      <c r="H12" s="4">
        <f t="shared" si="2"/>
        <v>1.5035610294181938</v>
      </c>
    </row>
    <row r="13" spans="1:8" s="8" customFormat="1" x14ac:dyDescent="0.2">
      <c r="A13" s="6" t="s">
        <v>13</v>
      </c>
      <c r="B13" s="6"/>
      <c r="C13" s="9">
        <f>AVERAGE(C2:C12)</f>
        <v>85.272727272727266</v>
      </c>
      <c r="D13" s="9">
        <f t="shared" ref="D13:E13" si="3">AVERAGE(D2:D12)</f>
        <v>74.545454545454547</v>
      </c>
      <c r="E13" s="9">
        <f t="shared" si="3"/>
        <v>78.272727272727266</v>
      </c>
      <c r="F13" s="7"/>
      <c r="G13" s="7"/>
      <c r="H13" s="7"/>
    </row>
    <row r="14" spans="1:8" s="8" customFormat="1" x14ac:dyDescent="0.2">
      <c r="A14" s="6" t="s">
        <v>14</v>
      </c>
      <c r="B14" s="6"/>
      <c r="C14" s="9">
        <f>_xlfn.STDEV.S(C2:C12)</f>
        <v>8.7073636548717683</v>
      </c>
      <c r="D14" s="9">
        <f t="shared" ref="D14:E14" si="4">_xlfn.STDEV.S(D2:D12)</f>
        <v>15.240496293517715</v>
      </c>
      <c r="E14" s="9">
        <f t="shared" si="4"/>
        <v>14.450542613278657</v>
      </c>
      <c r="F14" s="7"/>
      <c r="G14" s="7"/>
      <c r="H14" s="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C8A8-E6FF-064D-B266-70F3EACDEA5E}">
  <dimension ref="A1:G14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7" width="8.83203125" style="3"/>
  </cols>
  <sheetData>
    <row r="1" spans="1:7" s="1" customFormat="1" x14ac:dyDescent="0.2">
      <c r="A1" s="2" t="s">
        <v>0</v>
      </c>
      <c r="B1" s="2" t="s">
        <v>10</v>
      </c>
      <c r="C1" s="2" t="s">
        <v>11</v>
      </c>
      <c r="D1" s="2" t="s">
        <v>12</v>
      </c>
      <c r="E1" s="2" t="s">
        <v>15</v>
      </c>
      <c r="F1" s="2" t="s">
        <v>16</v>
      </c>
      <c r="G1" s="2" t="s">
        <v>17</v>
      </c>
    </row>
    <row r="2" spans="1:7" x14ac:dyDescent="0.2">
      <c r="A2" s="3">
        <v>10</v>
      </c>
      <c r="B2" s="3">
        <v>80</v>
      </c>
      <c r="C2" s="3">
        <v>71</v>
      </c>
      <c r="D2" s="3">
        <v>73</v>
      </c>
      <c r="E2" s="4">
        <f>(B2-B$13)/B$14</f>
        <v>-0.60554807192153692</v>
      </c>
      <c r="F2" s="4">
        <f t="shared" ref="F2:G12" si="0">(C2-C$13)/C$14</f>
        <v>-0.2326337986094682</v>
      </c>
      <c r="G2" s="4">
        <f t="shared" si="0"/>
        <v>-0.3648809192730339</v>
      </c>
    </row>
    <row r="3" spans="1:7" x14ac:dyDescent="0.2">
      <c r="A3" s="3">
        <v>11</v>
      </c>
      <c r="B3" s="3">
        <v>81</v>
      </c>
      <c r="C3" s="3">
        <v>77</v>
      </c>
      <c r="D3" s="3">
        <v>75</v>
      </c>
      <c r="E3" s="4">
        <f t="shared" ref="E3:E12" si="1">(B3-B$13)/B$14</f>
        <v>-0.49070274793641772</v>
      </c>
      <c r="F3" s="4">
        <f t="shared" si="0"/>
        <v>0.16105416826809324</v>
      </c>
      <c r="G3" s="4">
        <f t="shared" si="0"/>
        <v>-0.22647781196257261</v>
      </c>
    </row>
    <row r="4" spans="1:7" x14ac:dyDescent="0.2">
      <c r="A4" s="3">
        <v>12</v>
      </c>
      <c r="B4" s="3">
        <v>76</v>
      </c>
      <c r="C4" s="3">
        <v>77</v>
      </c>
      <c r="D4" s="3">
        <v>87</v>
      </c>
      <c r="E4" s="4">
        <f t="shared" si="1"/>
        <v>-1.0649293678620138</v>
      </c>
      <c r="F4" s="4">
        <f t="shared" si="0"/>
        <v>0.16105416826809324</v>
      </c>
      <c r="G4" s="4">
        <f t="shared" si="0"/>
        <v>0.60394083190019532</v>
      </c>
    </row>
    <row r="5" spans="1:7" x14ac:dyDescent="0.2">
      <c r="A5" s="3">
        <v>13</v>
      </c>
      <c r="B5" s="3">
        <v>88</v>
      </c>
      <c r="C5" s="3">
        <v>72</v>
      </c>
      <c r="D5" s="3">
        <v>75</v>
      </c>
      <c r="E5" s="4">
        <f t="shared" si="1"/>
        <v>0.31321451995941679</v>
      </c>
      <c r="F5" s="4">
        <f t="shared" si="0"/>
        <v>-0.16701913746320796</v>
      </c>
      <c r="G5" s="4">
        <f t="shared" si="0"/>
        <v>-0.22647781196257261</v>
      </c>
    </row>
    <row r="6" spans="1:7" x14ac:dyDescent="0.2">
      <c r="A6" s="3">
        <v>14</v>
      </c>
      <c r="B6" s="3">
        <v>92</v>
      </c>
      <c r="C6" s="3">
        <v>84</v>
      </c>
      <c r="D6" s="3">
        <v>77</v>
      </c>
      <c r="E6" s="4">
        <f t="shared" si="1"/>
        <v>0.77259581589989368</v>
      </c>
      <c r="F6" s="4">
        <f t="shared" si="0"/>
        <v>0.62035679629191487</v>
      </c>
      <c r="G6" s="4">
        <f t="shared" si="0"/>
        <v>-8.8074704652111299E-2</v>
      </c>
    </row>
    <row r="7" spans="1:7" x14ac:dyDescent="0.2">
      <c r="A7" s="3">
        <v>15</v>
      </c>
      <c r="B7" s="3">
        <v>94</v>
      </c>
      <c r="C7" s="3">
        <v>92</v>
      </c>
      <c r="D7" s="3">
        <v>100</v>
      </c>
      <c r="E7" s="4">
        <f t="shared" si="1"/>
        <v>1.0022864638701321</v>
      </c>
      <c r="F7" s="4">
        <f t="shared" si="0"/>
        <v>1.1452740854619967</v>
      </c>
      <c r="G7" s="4">
        <f t="shared" si="0"/>
        <v>1.5035610294181938</v>
      </c>
    </row>
    <row r="8" spans="1:7" x14ac:dyDescent="0.2">
      <c r="A8" s="3">
        <v>16</v>
      </c>
      <c r="B8" s="3">
        <v>93</v>
      </c>
      <c r="C8" s="3">
        <v>65</v>
      </c>
      <c r="D8" s="3">
        <v>73</v>
      </c>
      <c r="E8" s="4">
        <f t="shared" si="1"/>
        <v>0.88744113988501283</v>
      </c>
      <c r="F8" s="4">
        <f t="shared" si="0"/>
        <v>-0.62632176548702967</v>
      </c>
      <c r="G8" s="4">
        <f t="shared" si="0"/>
        <v>-0.3648809192730339</v>
      </c>
    </row>
    <row r="9" spans="1:7" x14ac:dyDescent="0.2">
      <c r="A9" s="3">
        <v>17</v>
      </c>
      <c r="B9" s="3">
        <v>72</v>
      </c>
      <c r="C9" s="3">
        <v>67</v>
      </c>
      <c r="D9" s="3">
        <v>75</v>
      </c>
      <c r="E9" s="4">
        <f t="shared" si="1"/>
        <v>-1.5243106638024906</v>
      </c>
      <c r="F9" s="4">
        <f t="shared" si="0"/>
        <v>-0.49509244319450918</v>
      </c>
      <c r="G9" s="4">
        <f t="shared" si="0"/>
        <v>-0.22647781196257261</v>
      </c>
    </row>
    <row r="10" spans="1:7" x14ac:dyDescent="0.2">
      <c r="A10" s="3">
        <v>18</v>
      </c>
      <c r="B10" s="3">
        <v>83</v>
      </c>
      <c r="C10" s="3">
        <v>77</v>
      </c>
      <c r="D10" s="3">
        <v>79</v>
      </c>
      <c r="E10" s="4">
        <f t="shared" si="1"/>
        <v>-0.2610120999661793</v>
      </c>
      <c r="F10" s="4">
        <f t="shared" si="0"/>
        <v>0.16105416826809324</v>
      </c>
      <c r="G10" s="4">
        <f t="shared" si="0"/>
        <v>5.0328402658350015E-2</v>
      </c>
    </row>
    <row r="11" spans="1:7" x14ac:dyDescent="0.2">
      <c r="A11" s="3">
        <v>19</v>
      </c>
      <c r="B11" s="3">
        <v>79</v>
      </c>
      <c r="C11" s="3">
        <v>40</v>
      </c>
      <c r="D11" s="3">
        <v>47</v>
      </c>
      <c r="E11" s="4">
        <f t="shared" si="1"/>
        <v>-0.72039339590665619</v>
      </c>
      <c r="F11" s="4">
        <f t="shared" si="0"/>
        <v>-2.2666882941435356</v>
      </c>
      <c r="G11" s="4">
        <f t="shared" si="0"/>
        <v>-2.164121314309031</v>
      </c>
    </row>
    <row r="12" spans="1:7" x14ac:dyDescent="0.2">
      <c r="A12" s="3">
        <v>20</v>
      </c>
      <c r="B12" s="3">
        <v>100</v>
      </c>
      <c r="C12" s="3">
        <v>98</v>
      </c>
      <c r="D12" s="3">
        <v>100</v>
      </c>
      <c r="E12" s="4">
        <f t="shared" si="1"/>
        <v>1.6913584077808475</v>
      </c>
      <c r="F12" s="4">
        <f t="shared" si="0"/>
        <v>1.5389620523395582</v>
      </c>
      <c r="G12" s="4">
        <f t="shared" si="0"/>
        <v>1.5035610294181938</v>
      </c>
    </row>
    <row r="13" spans="1:7" s="8" customFormat="1" x14ac:dyDescent="0.2">
      <c r="A13" s="6" t="s">
        <v>13</v>
      </c>
      <c r="B13" s="9">
        <f>AVERAGE(B2:B12)</f>
        <v>85.272727272727266</v>
      </c>
      <c r="C13" s="9">
        <f t="shared" ref="C13:D13" si="2">AVERAGE(C2:C12)</f>
        <v>74.545454545454547</v>
      </c>
      <c r="D13" s="9">
        <f t="shared" si="2"/>
        <v>78.272727272727266</v>
      </c>
      <c r="E13" s="7"/>
      <c r="F13" s="7"/>
      <c r="G13" s="7"/>
    </row>
    <row r="14" spans="1:7" s="8" customFormat="1" x14ac:dyDescent="0.2">
      <c r="A14" s="6" t="s">
        <v>14</v>
      </c>
      <c r="B14" s="9">
        <f>_xlfn.STDEV.S(B2:B12)</f>
        <v>8.7073636548717683</v>
      </c>
      <c r="C14" s="9">
        <f t="shared" ref="C14:D14" si="3">_xlfn.STDEV.S(C2:C12)</f>
        <v>15.240496293517715</v>
      </c>
      <c r="D14" s="9">
        <f t="shared" si="3"/>
        <v>14.450542613278657</v>
      </c>
      <c r="E14" s="7"/>
      <c r="F14" s="7"/>
      <c r="G14" s="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1443-2578-459B-9E4B-F204308B1EC6}">
  <dimension ref="B1:N15"/>
  <sheetViews>
    <sheetView zoomScale="120" zoomScaleNormal="120" workbookViewId="0"/>
  </sheetViews>
  <sheetFormatPr baseColWidth="10" defaultColWidth="9" defaultRowHeight="15" x14ac:dyDescent="0.2"/>
  <cols>
    <col min="1" max="1" width="3.5" style="3" customWidth="1"/>
    <col min="2" max="2" width="4.6640625" style="3" customWidth="1"/>
    <col min="3" max="3" width="4.33203125" style="3" bestFit="1" customWidth="1"/>
    <col min="4" max="7" width="7.33203125" style="3" customWidth="1"/>
    <col min="8" max="8" width="7.5" style="3" customWidth="1"/>
    <col min="9" max="9" width="9" style="3"/>
    <col min="10" max="10" width="4.83203125" style="3" customWidth="1"/>
    <col min="11" max="14" width="8" style="3" customWidth="1"/>
    <col min="15" max="16384" width="9" style="3"/>
  </cols>
  <sheetData>
    <row r="1" spans="2:14" ht="16" thickBot="1" x14ac:dyDescent="0.25"/>
    <row r="2" spans="2:14" ht="16" thickBot="1" x14ac:dyDescent="0.25">
      <c r="B2" s="56"/>
      <c r="C2" s="57"/>
      <c r="D2" s="60" t="s">
        <v>31</v>
      </c>
      <c r="E2" s="61"/>
      <c r="F2" s="61"/>
      <c r="G2" s="61"/>
      <c r="H2" s="62"/>
      <c r="J2" s="55" t="s">
        <v>28</v>
      </c>
      <c r="K2" s="55"/>
      <c r="L2" s="55"/>
      <c r="M2" s="55"/>
      <c r="N2" s="55"/>
    </row>
    <row r="3" spans="2:14" ht="16" thickBot="1" x14ac:dyDescent="0.25">
      <c r="B3" s="58"/>
      <c r="C3" s="59"/>
      <c r="D3" s="25" t="s">
        <v>19</v>
      </c>
      <c r="E3" s="26" t="s">
        <v>20</v>
      </c>
      <c r="F3" s="26" t="s">
        <v>21</v>
      </c>
      <c r="G3" s="26" t="s">
        <v>22</v>
      </c>
      <c r="H3" s="27" t="s">
        <v>30</v>
      </c>
      <c r="J3" s="11"/>
      <c r="K3" s="12" t="s">
        <v>19</v>
      </c>
      <c r="L3" s="12" t="s">
        <v>20</v>
      </c>
      <c r="M3" s="12" t="s">
        <v>21</v>
      </c>
      <c r="N3" s="12" t="s">
        <v>22</v>
      </c>
    </row>
    <row r="4" spans="2:14" ht="14.25" customHeight="1" x14ac:dyDescent="0.2">
      <c r="B4" s="63" t="s">
        <v>18</v>
      </c>
      <c r="C4" s="28" t="s">
        <v>23</v>
      </c>
      <c r="D4" s="19">
        <v>55</v>
      </c>
      <c r="E4" s="20">
        <v>92</v>
      </c>
      <c r="F4" s="20">
        <v>80</v>
      </c>
      <c r="G4" s="21">
        <v>70</v>
      </c>
      <c r="H4" s="31"/>
      <c r="J4" s="12" t="s">
        <v>23</v>
      </c>
      <c r="K4" s="36"/>
      <c r="L4" s="36"/>
      <c r="M4" s="36"/>
      <c r="N4" s="36"/>
    </row>
    <row r="5" spans="2:14" x14ac:dyDescent="0.2">
      <c r="B5" s="64"/>
      <c r="C5" s="29" t="s">
        <v>24</v>
      </c>
      <c r="D5" s="22">
        <v>66</v>
      </c>
      <c r="E5" s="13">
        <v>91</v>
      </c>
      <c r="F5" s="13">
        <v>43</v>
      </c>
      <c r="G5" s="14">
        <v>60</v>
      </c>
      <c r="H5" s="32"/>
      <c r="J5" s="12" t="s">
        <v>24</v>
      </c>
      <c r="K5" s="36"/>
      <c r="L5" s="36"/>
      <c r="M5" s="36"/>
      <c r="N5" s="36"/>
    </row>
    <row r="6" spans="2:14" x14ac:dyDescent="0.2">
      <c r="B6" s="64"/>
      <c r="C6" s="29" t="s">
        <v>25</v>
      </c>
      <c r="D6" s="22">
        <v>70</v>
      </c>
      <c r="E6" s="13">
        <v>73</v>
      </c>
      <c r="F6" s="13">
        <v>77</v>
      </c>
      <c r="G6" s="14">
        <v>65</v>
      </c>
      <c r="H6" s="32"/>
      <c r="J6" s="12" t="s">
        <v>25</v>
      </c>
      <c r="K6" s="36"/>
      <c r="L6" s="36"/>
      <c r="M6" s="36"/>
      <c r="N6" s="36"/>
    </row>
    <row r="7" spans="2:14" ht="16" thickBot="1" x14ac:dyDescent="0.25">
      <c r="B7" s="64"/>
      <c r="C7" s="29" t="s">
        <v>26</v>
      </c>
      <c r="D7" s="23">
        <v>68</v>
      </c>
      <c r="E7" s="15">
        <v>85</v>
      </c>
      <c r="F7" s="15">
        <v>73</v>
      </c>
      <c r="G7" s="16">
        <v>82</v>
      </c>
      <c r="H7" s="33"/>
      <c r="J7" s="12" t="s">
        <v>26</v>
      </c>
      <c r="K7" s="36"/>
      <c r="L7" s="36"/>
      <c r="M7" s="36"/>
      <c r="N7" s="36"/>
    </row>
    <row r="8" spans="2:14" ht="16" thickBot="1" x14ac:dyDescent="0.25">
      <c r="B8" s="65"/>
      <c r="C8" s="30" t="s">
        <v>30</v>
      </c>
      <c r="D8" s="17"/>
      <c r="E8" s="18"/>
      <c r="F8" s="18"/>
      <c r="G8" s="24"/>
      <c r="H8" s="34"/>
    </row>
    <row r="10" spans="2:14" x14ac:dyDescent="0.2">
      <c r="C10" s="55" t="s">
        <v>27</v>
      </c>
      <c r="D10" s="55"/>
      <c r="E10" s="55"/>
      <c r="F10" s="55"/>
      <c r="G10" s="55"/>
      <c r="J10" s="55" t="s">
        <v>29</v>
      </c>
      <c r="K10" s="55"/>
      <c r="L10" s="55"/>
      <c r="M10" s="55"/>
      <c r="N10" s="55"/>
    </row>
    <row r="11" spans="2:14" x14ac:dyDescent="0.2">
      <c r="C11" s="11"/>
      <c r="D11" s="12" t="s">
        <v>19</v>
      </c>
      <c r="E11" s="12" t="s">
        <v>20</v>
      </c>
      <c r="F11" s="12" t="s">
        <v>21</v>
      </c>
      <c r="G11" s="12" t="s">
        <v>22</v>
      </c>
      <c r="J11" s="11"/>
      <c r="K11" s="12" t="s">
        <v>19</v>
      </c>
      <c r="L11" s="12" t="s">
        <v>20</v>
      </c>
      <c r="M11" s="12" t="s">
        <v>21</v>
      </c>
      <c r="N11" s="12" t="s">
        <v>22</v>
      </c>
    </row>
    <row r="12" spans="2:14" x14ac:dyDescent="0.2">
      <c r="C12" s="12" t="s">
        <v>23</v>
      </c>
      <c r="D12" s="37"/>
      <c r="E12" s="37"/>
      <c r="F12" s="37"/>
      <c r="G12" s="37"/>
      <c r="J12" s="12" t="s">
        <v>23</v>
      </c>
      <c r="K12" s="35"/>
      <c r="L12" s="35"/>
      <c r="M12" s="35"/>
      <c r="N12" s="35"/>
    </row>
    <row r="13" spans="2:14" x14ac:dyDescent="0.2">
      <c r="C13" s="12" t="s">
        <v>24</v>
      </c>
      <c r="D13" s="37"/>
      <c r="E13" s="37"/>
      <c r="F13" s="37"/>
      <c r="G13" s="37"/>
      <c r="J13" s="12" t="s">
        <v>24</v>
      </c>
      <c r="K13" s="35"/>
      <c r="L13" s="35"/>
      <c r="M13" s="35"/>
      <c r="N13" s="35"/>
    </row>
    <row r="14" spans="2:14" x14ac:dyDescent="0.2">
      <c r="C14" s="12" t="s">
        <v>25</v>
      </c>
      <c r="D14" s="37"/>
      <c r="E14" s="37"/>
      <c r="F14" s="37"/>
      <c r="G14" s="37"/>
      <c r="J14" s="12" t="s">
        <v>25</v>
      </c>
      <c r="K14" s="35"/>
      <c r="L14" s="35"/>
      <c r="M14" s="35"/>
      <c r="N14" s="35"/>
    </row>
    <row r="15" spans="2:14" x14ac:dyDescent="0.2">
      <c r="C15" s="12" t="s">
        <v>26</v>
      </c>
      <c r="D15" s="37"/>
      <c r="E15" s="37"/>
      <c r="F15" s="37"/>
      <c r="G15" s="37"/>
      <c r="J15" s="12" t="s">
        <v>26</v>
      </c>
      <c r="K15" s="35"/>
      <c r="L15" s="35"/>
      <c r="M15" s="35"/>
      <c r="N15" s="35"/>
    </row>
  </sheetData>
  <mergeCells count="6">
    <mergeCell ref="J2:N2"/>
    <mergeCell ref="J10:N10"/>
    <mergeCell ref="B2:C3"/>
    <mergeCell ref="D2:H2"/>
    <mergeCell ref="B4:B8"/>
    <mergeCell ref="C10:G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745C9-B105-4AB5-A324-B3C0F10CCD21}">
  <dimension ref="B1:N15"/>
  <sheetViews>
    <sheetView zoomScale="120" zoomScaleNormal="120" workbookViewId="0"/>
  </sheetViews>
  <sheetFormatPr baseColWidth="10" defaultColWidth="9" defaultRowHeight="15" x14ac:dyDescent="0.2"/>
  <cols>
    <col min="1" max="1" width="3.5" style="3" customWidth="1"/>
    <col min="2" max="2" width="4.6640625" style="3" customWidth="1"/>
    <col min="3" max="3" width="4.33203125" style="3" bestFit="1" customWidth="1"/>
    <col min="4" max="7" width="7.33203125" style="3" customWidth="1"/>
    <col min="8" max="8" width="7.5" style="3" customWidth="1"/>
    <col min="9" max="9" width="9" style="3"/>
    <col min="10" max="10" width="4.83203125" style="3" customWidth="1"/>
    <col min="11" max="14" width="8" style="3" customWidth="1"/>
    <col min="15" max="16384" width="9" style="3"/>
  </cols>
  <sheetData>
    <row r="1" spans="2:14" ht="16" thickBot="1" x14ac:dyDescent="0.25"/>
    <row r="2" spans="2:14" ht="17" thickTop="1" thickBot="1" x14ac:dyDescent="0.25">
      <c r="B2" s="56"/>
      <c r="C2" s="57"/>
      <c r="D2" s="60" t="s">
        <v>31</v>
      </c>
      <c r="E2" s="61"/>
      <c r="F2" s="61"/>
      <c r="G2" s="61"/>
      <c r="H2" s="62"/>
      <c r="J2" s="66" t="s">
        <v>28</v>
      </c>
      <c r="K2" s="67"/>
      <c r="L2" s="67"/>
      <c r="M2" s="67"/>
      <c r="N2" s="68"/>
    </row>
    <row r="3" spans="2:14" ht="16" thickBot="1" x14ac:dyDescent="0.25">
      <c r="B3" s="58"/>
      <c r="C3" s="59"/>
      <c r="D3" s="25" t="s">
        <v>19</v>
      </c>
      <c r="E3" s="26" t="s">
        <v>20</v>
      </c>
      <c r="F3" s="26" t="s">
        <v>21</v>
      </c>
      <c r="G3" s="26" t="s">
        <v>22</v>
      </c>
      <c r="H3" s="27" t="s">
        <v>30</v>
      </c>
      <c r="J3" s="43"/>
      <c r="K3" s="44" t="s">
        <v>19</v>
      </c>
      <c r="L3" s="45" t="s">
        <v>20</v>
      </c>
      <c r="M3" s="45" t="s">
        <v>21</v>
      </c>
      <c r="N3" s="46" t="s">
        <v>22</v>
      </c>
    </row>
    <row r="4" spans="2:14" ht="14.25" customHeight="1" thickTop="1" x14ac:dyDescent="0.2">
      <c r="B4" s="63" t="s">
        <v>18</v>
      </c>
      <c r="C4" s="28" t="s">
        <v>23</v>
      </c>
      <c r="D4" s="19">
        <v>55</v>
      </c>
      <c r="E4" s="20">
        <v>92</v>
      </c>
      <c r="F4" s="20">
        <v>80</v>
      </c>
      <c r="G4" s="21">
        <v>70</v>
      </c>
      <c r="H4" s="31">
        <f>D4+E4+F4+G4</f>
        <v>297</v>
      </c>
      <c r="J4" s="47" t="s">
        <v>23</v>
      </c>
      <c r="K4" s="50">
        <f>D4/$H4</f>
        <v>0.18518518518518517</v>
      </c>
      <c r="L4" s="51">
        <f t="shared" ref="L4:L7" si="0">E4/$H4</f>
        <v>0.30976430976430974</v>
      </c>
      <c r="M4" s="51">
        <f t="shared" ref="M4:M7" si="1">F4/$H4</f>
        <v>0.26936026936026936</v>
      </c>
      <c r="N4" s="52">
        <f t="shared" ref="N4:N7" si="2">G4/$H4</f>
        <v>0.2356902356902357</v>
      </c>
    </row>
    <row r="5" spans="2:14" x14ac:dyDescent="0.2">
      <c r="B5" s="64"/>
      <c r="C5" s="29" t="s">
        <v>24</v>
      </c>
      <c r="D5" s="22">
        <v>66</v>
      </c>
      <c r="E5" s="13">
        <v>91</v>
      </c>
      <c r="F5" s="13">
        <v>43</v>
      </c>
      <c r="G5" s="14">
        <v>60</v>
      </c>
      <c r="H5" s="32">
        <f t="shared" ref="H5:H7" si="3">D5+E5+F5+G5</f>
        <v>260</v>
      </c>
      <c r="J5" s="48" t="s">
        <v>24</v>
      </c>
      <c r="K5" s="53">
        <f t="shared" ref="K5:K7" si="4">D5/$H5</f>
        <v>0.25384615384615383</v>
      </c>
      <c r="L5" s="36">
        <f t="shared" si="0"/>
        <v>0.35</v>
      </c>
      <c r="M5" s="36">
        <f t="shared" si="1"/>
        <v>0.16538461538461538</v>
      </c>
      <c r="N5" s="40">
        <f t="shared" si="2"/>
        <v>0.23076923076923078</v>
      </c>
    </row>
    <row r="6" spans="2:14" x14ac:dyDescent="0.2">
      <c r="B6" s="64"/>
      <c r="C6" s="29" t="s">
        <v>25</v>
      </c>
      <c r="D6" s="22">
        <v>70</v>
      </c>
      <c r="E6" s="13">
        <v>73</v>
      </c>
      <c r="F6" s="13">
        <v>77</v>
      </c>
      <c r="G6" s="14">
        <v>65</v>
      </c>
      <c r="H6" s="32">
        <f t="shared" si="3"/>
        <v>285</v>
      </c>
      <c r="J6" s="48" t="s">
        <v>25</v>
      </c>
      <c r="K6" s="53">
        <f t="shared" si="4"/>
        <v>0.24561403508771928</v>
      </c>
      <c r="L6" s="36">
        <f t="shared" si="0"/>
        <v>0.256140350877193</v>
      </c>
      <c r="M6" s="36">
        <f t="shared" si="1"/>
        <v>0.27017543859649124</v>
      </c>
      <c r="N6" s="40">
        <f t="shared" si="2"/>
        <v>0.22807017543859648</v>
      </c>
    </row>
    <row r="7" spans="2:14" ht="16" thickBot="1" x14ac:dyDescent="0.25">
      <c r="B7" s="64"/>
      <c r="C7" s="29" t="s">
        <v>26</v>
      </c>
      <c r="D7" s="23">
        <v>68</v>
      </c>
      <c r="E7" s="15">
        <v>85</v>
      </c>
      <c r="F7" s="15">
        <v>73</v>
      </c>
      <c r="G7" s="16">
        <v>82</v>
      </c>
      <c r="H7" s="33">
        <f t="shared" si="3"/>
        <v>308</v>
      </c>
      <c r="J7" s="49" t="s">
        <v>26</v>
      </c>
      <c r="K7" s="54">
        <f t="shared" si="4"/>
        <v>0.22077922077922077</v>
      </c>
      <c r="L7" s="41">
        <f t="shared" si="0"/>
        <v>0.27597402597402598</v>
      </c>
      <c r="M7" s="41">
        <f t="shared" si="1"/>
        <v>0.23701298701298701</v>
      </c>
      <c r="N7" s="42">
        <f t="shared" si="2"/>
        <v>0.26623376623376621</v>
      </c>
    </row>
    <row r="8" spans="2:14" ht="16" thickBot="1" x14ac:dyDescent="0.25">
      <c r="B8" s="65"/>
      <c r="C8" s="30" t="s">
        <v>30</v>
      </c>
      <c r="D8" s="17">
        <f>D7+D6+D5+D4</f>
        <v>259</v>
      </c>
      <c r="E8" s="18">
        <f t="shared" ref="E8:H8" si="5">E7+E6+E5+E4</f>
        <v>341</v>
      </c>
      <c r="F8" s="18">
        <f t="shared" si="5"/>
        <v>273</v>
      </c>
      <c r="G8" s="24">
        <f t="shared" si="5"/>
        <v>277</v>
      </c>
      <c r="H8" s="34">
        <f t="shared" si="5"/>
        <v>1150</v>
      </c>
    </row>
    <row r="10" spans="2:14" x14ac:dyDescent="0.2">
      <c r="C10" s="55" t="s">
        <v>27</v>
      </c>
      <c r="D10" s="55"/>
      <c r="E10" s="55"/>
      <c r="F10" s="55"/>
      <c r="G10" s="55"/>
      <c r="J10" s="55" t="s">
        <v>29</v>
      </c>
      <c r="K10" s="55"/>
      <c r="L10" s="55"/>
      <c r="M10" s="55"/>
      <c r="N10" s="55"/>
    </row>
    <row r="11" spans="2:14" x14ac:dyDescent="0.2">
      <c r="C11" s="11"/>
      <c r="D11" s="12" t="s">
        <v>19</v>
      </c>
      <c r="E11" s="12" t="s">
        <v>20</v>
      </c>
      <c r="F11" s="12" t="s">
        <v>21</v>
      </c>
      <c r="G11" s="12" t="s">
        <v>22</v>
      </c>
      <c r="J11" s="11"/>
      <c r="K11" s="12" t="s">
        <v>19</v>
      </c>
      <c r="L11" s="12" t="s">
        <v>20</v>
      </c>
      <c r="M11" s="12" t="s">
        <v>21</v>
      </c>
      <c r="N11" s="12" t="s">
        <v>22</v>
      </c>
    </row>
    <row r="12" spans="2:14" x14ac:dyDescent="0.2">
      <c r="C12" s="12" t="s">
        <v>23</v>
      </c>
      <c r="D12" s="37">
        <f>D4/D$8</f>
        <v>0.21235521235521235</v>
      </c>
      <c r="E12" s="37">
        <f t="shared" ref="E12:G12" si="6">E4/E$8</f>
        <v>0.26979472140762462</v>
      </c>
      <c r="F12" s="37">
        <f t="shared" si="6"/>
        <v>0.29304029304029305</v>
      </c>
      <c r="G12" s="37">
        <f t="shared" si="6"/>
        <v>0.25270758122743681</v>
      </c>
      <c r="J12" s="12" t="s">
        <v>23</v>
      </c>
      <c r="K12" s="35">
        <f>D4/$H$8</f>
        <v>4.7826086956521741E-2</v>
      </c>
      <c r="L12" s="35">
        <f t="shared" ref="L12:N12" si="7">E4/$H$8</f>
        <v>0.08</v>
      </c>
      <c r="M12" s="35">
        <f t="shared" si="7"/>
        <v>6.9565217391304349E-2</v>
      </c>
      <c r="N12" s="35">
        <f t="shared" si="7"/>
        <v>6.0869565217391307E-2</v>
      </c>
    </row>
    <row r="13" spans="2:14" x14ac:dyDescent="0.2">
      <c r="C13" s="12" t="s">
        <v>24</v>
      </c>
      <c r="D13" s="37">
        <f t="shared" ref="D13:G13" si="8">D5/D$8</f>
        <v>0.25482625482625482</v>
      </c>
      <c r="E13" s="37">
        <f t="shared" si="8"/>
        <v>0.26686217008797652</v>
      </c>
      <c r="F13" s="37">
        <f t="shared" si="8"/>
        <v>0.1575091575091575</v>
      </c>
      <c r="G13" s="37">
        <f t="shared" si="8"/>
        <v>0.21660649819494585</v>
      </c>
      <c r="J13" s="12" t="s">
        <v>24</v>
      </c>
      <c r="K13" s="35">
        <f t="shared" ref="K13:N13" si="9">D5/$H$8</f>
        <v>5.7391304347826085E-2</v>
      </c>
      <c r="L13" s="35">
        <f t="shared" si="9"/>
        <v>7.91304347826087E-2</v>
      </c>
      <c r="M13" s="35">
        <f t="shared" si="9"/>
        <v>3.7391304347826088E-2</v>
      </c>
      <c r="N13" s="35">
        <f t="shared" si="9"/>
        <v>5.2173913043478258E-2</v>
      </c>
    </row>
    <row r="14" spans="2:14" x14ac:dyDescent="0.2">
      <c r="C14" s="12" t="s">
        <v>25</v>
      </c>
      <c r="D14" s="37">
        <f t="shared" ref="D14:G14" si="10">D6/D$8</f>
        <v>0.27027027027027029</v>
      </c>
      <c r="E14" s="37">
        <f t="shared" si="10"/>
        <v>0.21407624633431085</v>
      </c>
      <c r="F14" s="37">
        <f t="shared" si="10"/>
        <v>0.28205128205128205</v>
      </c>
      <c r="G14" s="37">
        <f t="shared" si="10"/>
        <v>0.23465703971119134</v>
      </c>
      <c r="J14" s="12" t="s">
        <v>25</v>
      </c>
      <c r="K14" s="35">
        <f t="shared" ref="K14:N14" si="11">D6/$H$8</f>
        <v>6.0869565217391307E-2</v>
      </c>
      <c r="L14" s="35">
        <f t="shared" si="11"/>
        <v>6.347826086956522E-2</v>
      </c>
      <c r="M14" s="35">
        <f t="shared" si="11"/>
        <v>6.6956521739130428E-2</v>
      </c>
      <c r="N14" s="35">
        <f t="shared" si="11"/>
        <v>5.6521739130434782E-2</v>
      </c>
    </row>
    <row r="15" spans="2:14" x14ac:dyDescent="0.2">
      <c r="C15" s="12" t="s">
        <v>26</v>
      </c>
      <c r="D15" s="37">
        <f t="shared" ref="D15:G15" si="12">D7/D$8</f>
        <v>0.26254826254826252</v>
      </c>
      <c r="E15" s="37">
        <f t="shared" si="12"/>
        <v>0.24926686217008798</v>
      </c>
      <c r="F15" s="37">
        <f t="shared" si="12"/>
        <v>0.26739926739926739</v>
      </c>
      <c r="G15" s="37">
        <f t="shared" si="12"/>
        <v>0.29602888086642598</v>
      </c>
      <c r="J15" s="12" t="s">
        <v>26</v>
      </c>
      <c r="K15" s="35">
        <f t="shared" ref="K15:N15" si="13">D7/$H$8</f>
        <v>5.9130434782608696E-2</v>
      </c>
      <c r="L15" s="35">
        <f t="shared" si="13"/>
        <v>7.3913043478260873E-2</v>
      </c>
      <c r="M15" s="35">
        <f t="shared" si="13"/>
        <v>6.347826086956522E-2</v>
      </c>
      <c r="N15" s="35">
        <f t="shared" si="13"/>
        <v>7.1304347826086953E-2</v>
      </c>
    </row>
  </sheetData>
  <mergeCells count="6">
    <mergeCell ref="B2:C3"/>
    <mergeCell ref="D2:H2"/>
    <mergeCell ref="J2:N2"/>
    <mergeCell ref="B4:B8"/>
    <mergeCell ref="C10:G10"/>
    <mergeCell ref="J10:N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A0F8-2632-CA46-B8B5-0A427C215319}">
  <dimension ref="A1:H10"/>
  <sheetViews>
    <sheetView workbookViewId="0">
      <selection activeCell="J10" sqref="J10"/>
    </sheetView>
  </sheetViews>
  <sheetFormatPr baseColWidth="10" defaultColWidth="10.6640625" defaultRowHeight="15" x14ac:dyDescent="0.2"/>
  <sheetData>
    <row r="1" spans="1:8" x14ac:dyDescent="0.2">
      <c r="A1">
        <v>1</v>
      </c>
      <c r="B1">
        <v>2</v>
      </c>
      <c r="C1">
        <v>3</v>
      </c>
      <c r="D1">
        <v>4</v>
      </c>
      <c r="F1">
        <f>A$1</f>
        <v>1</v>
      </c>
      <c r="G1">
        <f t="shared" ref="G1:G6" si="0">B$1</f>
        <v>2</v>
      </c>
      <c r="H1">
        <f t="shared" ref="H1:H6" si="1">C$1</f>
        <v>3</v>
      </c>
    </row>
    <row r="2" spans="1:8" x14ac:dyDescent="0.2">
      <c r="A2">
        <f>A1+4</f>
        <v>5</v>
      </c>
      <c r="B2">
        <f t="shared" ref="B2:B10" si="2">B1+4</f>
        <v>6</v>
      </c>
      <c r="C2">
        <f t="shared" ref="C2:C10" si="3">C1+4</f>
        <v>7</v>
      </c>
      <c r="D2">
        <f t="shared" ref="D2:D10" si="4">D1+4</f>
        <v>8</v>
      </c>
      <c r="F2">
        <f t="shared" ref="F2:F6" si="5">A$1</f>
        <v>1</v>
      </c>
      <c r="G2">
        <f t="shared" si="0"/>
        <v>2</v>
      </c>
      <c r="H2">
        <f t="shared" si="1"/>
        <v>3</v>
      </c>
    </row>
    <row r="3" spans="1:8" x14ac:dyDescent="0.2">
      <c r="A3">
        <f t="shared" ref="A3:A10" si="6">A2+4</f>
        <v>9</v>
      </c>
      <c r="B3">
        <f t="shared" si="2"/>
        <v>10</v>
      </c>
      <c r="C3">
        <f t="shared" si="3"/>
        <v>11</v>
      </c>
      <c r="D3">
        <f t="shared" si="4"/>
        <v>12</v>
      </c>
      <c r="F3">
        <f t="shared" si="5"/>
        <v>1</v>
      </c>
      <c r="G3">
        <f t="shared" si="0"/>
        <v>2</v>
      </c>
      <c r="H3">
        <f t="shared" si="1"/>
        <v>3</v>
      </c>
    </row>
    <row r="4" spans="1:8" x14ac:dyDescent="0.2">
      <c r="A4">
        <f t="shared" si="6"/>
        <v>13</v>
      </c>
      <c r="B4">
        <f t="shared" si="2"/>
        <v>14</v>
      </c>
      <c r="C4">
        <f t="shared" si="3"/>
        <v>15</v>
      </c>
      <c r="D4">
        <f t="shared" si="4"/>
        <v>16</v>
      </c>
      <c r="F4">
        <f t="shared" si="5"/>
        <v>1</v>
      </c>
      <c r="G4">
        <f t="shared" si="0"/>
        <v>2</v>
      </c>
      <c r="H4">
        <f t="shared" si="1"/>
        <v>3</v>
      </c>
    </row>
    <row r="5" spans="1:8" x14ac:dyDescent="0.2">
      <c r="A5">
        <f t="shared" si="6"/>
        <v>17</v>
      </c>
      <c r="B5">
        <f t="shared" si="2"/>
        <v>18</v>
      </c>
      <c r="C5">
        <f t="shared" si="3"/>
        <v>19</v>
      </c>
      <c r="D5">
        <f t="shared" si="4"/>
        <v>20</v>
      </c>
      <c r="F5">
        <f t="shared" si="5"/>
        <v>1</v>
      </c>
      <c r="G5">
        <f t="shared" si="0"/>
        <v>2</v>
      </c>
      <c r="H5">
        <f t="shared" si="1"/>
        <v>3</v>
      </c>
    </row>
    <row r="6" spans="1:8" x14ac:dyDescent="0.2">
      <c r="A6">
        <f t="shared" si="6"/>
        <v>21</v>
      </c>
      <c r="B6">
        <f t="shared" si="2"/>
        <v>22</v>
      </c>
      <c r="C6">
        <f t="shared" si="3"/>
        <v>23</v>
      </c>
      <c r="D6">
        <f t="shared" si="4"/>
        <v>24</v>
      </c>
      <c r="F6">
        <f t="shared" si="5"/>
        <v>1</v>
      </c>
      <c r="G6">
        <f t="shared" si="0"/>
        <v>2</v>
      </c>
      <c r="H6">
        <f t="shared" si="1"/>
        <v>3</v>
      </c>
    </row>
    <row r="7" spans="1:8" x14ac:dyDescent="0.2">
      <c r="A7">
        <f t="shared" si="6"/>
        <v>25</v>
      </c>
      <c r="B7">
        <f t="shared" si="2"/>
        <v>26</v>
      </c>
      <c r="C7">
        <f t="shared" si="3"/>
        <v>27</v>
      </c>
      <c r="D7">
        <f t="shared" si="4"/>
        <v>28</v>
      </c>
    </row>
    <row r="8" spans="1:8" x14ac:dyDescent="0.2">
      <c r="A8">
        <f t="shared" si="6"/>
        <v>29</v>
      </c>
      <c r="B8">
        <f t="shared" si="2"/>
        <v>30</v>
      </c>
      <c r="C8">
        <f t="shared" si="3"/>
        <v>31</v>
      </c>
      <c r="D8">
        <f t="shared" si="4"/>
        <v>32</v>
      </c>
    </row>
    <row r="9" spans="1:8" x14ac:dyDescent="0.2">
      <c r="A9">
        <f t="shared" si="6"/>
        <v>33</v>
      </c>
      <c r="B9">
        <f t="shared" si="2"/>
        <v>34</v>
      </c>
      <c r="C9">
        <f t="shared" si="3"/>
        <v>35</v>
      </c>
      <c r="D9">
        <f t="shared" si="4"/>
        <v>36</v>
      </c>
    </row>
    <row r="10" spans="1:8" x14ac:dyDescent="0.2">
      <c r="A10">
        <f t="shared" si="6"/>
        <v>37</v>
      </c>
      <c r="B10">
        <f t="shared" si="2"/>
        <v>38</v>
      </c>
      <c r="C10">
        <f t="shared" si="3"/>
        <v>39</v>
      </c>
      <c r="D10">
        <f t="shared" si="4"/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info</vt:lpstr>
      <vt:lpstr>info-solution</vt:lpstr>
      <vt:lpstr>info-solution2</vt:lpstr>
      <vt:lpstr>results</vt:lpstr>
      <vt:lpstr>results-solution</vt:lpstr>
      <vt:lpstr>results-solution2</vt:lpstr>
      <vt:lpstr>summary</vt:lpstr>
      <vt:lpstr>summary-solution</vt:lpstr>
      <vt:lpstr>refs-example</vt:lpstr>
      <vt:lpstr>times-table</vt:lpstr>
      <vt:lpstr>times-table-solution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Dotan</dc:creator>
  <cp:lastModifiedBy>Dror Dotan</cp:lastModifiedBy>
  <dcterms:created xsi:type="dcterms:W3CDTF">2023-09-19T19:15:39Z</dcterms:created>
  <dcterms:modified xsi:type="dcterms:W3CDTF">2023-09-25T18:01:16Z</dcterms:modified>
</cp:coreProperties>
</file>